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2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st...'!$C$154:$K$1989</definedName>
    <definedName name="_xlnm.Print_Area" localSheetId="1">'SO02 - Architektonicko st...'!$C$4:$J$76,'SO02 - Architektonicko st...'!$C$82:$J$132,'SO02 - Architektonicko st...'!$C$138:$K$1989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Architektonicko...'!$C$154:$K$1373</definedName>
    <definedName name="_xlnm.Print_Area" localSheetId="19">'SO03.e1 - Architektonicko...'!$C$4:$J$76,'SO03.e1 - Architektonicko...'!$C$82:$J$132,'SO03.e1 - Architektonicko...'!$C$138:$K$1373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Architektonicko-st...'!$C$139:$K$1074</definedName>
    <definedName name="_xlnm.Print_Area" localSheetId="31">'SO05 - Architektonicko-st...'!$C$4:$J$76,'SO05 - Architektonicko-st...'!$C$82:$J$117,'SO05 - Architektonicko-st...'!$C$123:$K$1074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elek..._02'!$C$124:$K$130</definedName>
    <definedName name="_xlnm.Print_Area" localSheetId="34">'D.1.4c - Silnoproudá elek..._02'!$C$4:$J$76,'D.1.4c - Silnoproudá elek..._02'!$C$82:$J$102,'D.1.4c - Silnoproudá elek..._02'!$C$108:$K$130</definedName>
    <definedName name="_xlnm.Print_Titles" localSheetId="34">'D.1.4c - Silnoproudá elek..._02'!$124:$124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...'!$C$122:$K$178</definedName>
    <definedName name="_xlnm.Print_Area" localSheetId="37">'VON - Vedlejší a ostatní ...'!$C$4:$J$76,'VON - Vedlejší a ostatní ...'!$C$82:$J$102,'VON - Vedlejší a ostatní ...'!$C$108:$K$178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J39"/>
  <c r="J38"/>
  <c i="1" r="AY141"/>
  <c i="38" r="J37"/>
  <c i="1" r="AX141"/>
  <c i="3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120"/>
  <c r="J25"/>
  <c r="J20"/>
  <c r="E20"/>
  <c r="F94"/>
  <c r="J19"/>
  <c r="J14"/>
  <c r="J91"/>
  <c r="E7"/>
  <c r="E85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121"/>
  <c r="J24"/>
  <c r="J22"/>
  <c r="E22"/>
  <c r="F122"/>
  <c r="J21"/>
  <c r="J19"/>
  <c r="E19"/>
  <c r="F121"/>
  <c r="J18"/>
  <c r="J16"/>
  <c r="J93"/>
  <c r="E7"/>
  <c r="E85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96"/>
  <c r="J27"/>
  <c r="J25"/>
  <c r="E25"/>
  <c r="J131"/>
  <c r="J24"/>
  <c r="J22"/>
  <c r="E22"/>
  <c r="F132"/>
  <c r="J21"/>
  <c r="J19"/>
  <c r="E19"/>
  <c r="F95"/>
  <c r="J18"/>
  <c r="J16"/>
  <c r="J129"/>
  <c r="E7"/>
  <c r="E85"/>
  <c i="35" r="J41"/>
  <c r="J40"/>
  <c i="1" r="AY138"/>
  <c i="35" r="J39"/>
  <c i="1" r="AX138"/>
  <c i="35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95"/>
  <c r="J24"/>
  <c r="J22"/>
  <c r="E22"/>
  <c r="F122"/>
  <c r="J21"/>
  <c r="J19"/>
  <c r="E19"/>
  <c r="F121"/>
  <c r="J18"/>
  <c r="J16"/>
  <c r="J93"/>
  <c r="E7"/>
  <c r="E85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123"/>
  <c r="J27"/>
  <c r="J25"/>
  <c r="E25"/>
  <c r="J122"/>
  <c r="J24"/>
  <c r="J22"/>
  <c r="E22"/>
  <c r="F96"/>
  <c r="J21"/>
  <c r="J19"/>
  <c r="E19"/>
  <c r="F122"/>
  <c r="J18"/>
  <c r="J16"/>
  <c r="J120"/>
  <c r="E7"/>
  <c r="E85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123"/>
  <c r="J24"/>
  <c r="J22"/>
  <c r="E22"/>
  <c r="F124"/>
  <c r="J21"/>
  <c r="J19"/>
  <c r="E19"/>
  <c r="F123"/>
  <c r="J18"/>
  <c r="J16"/>
  <c r="J93"/>
  <c r="E7"/>
  <c r="E113"/>
  <c i="32" r="J142"/>
  <c r="J41"/>
  <c r="J40"/>
  <c i="1" r="AY135"/>
  <c i="32" r="J39"/>
  <c i="1" r="AX135"/>
  <c i="32" r="BI1019"/>
  <c r="BH1019"/>
  <c r="BG1019"/>
  <c r="BF1019"/>
  <c r="T1019"/>
  <c r="T962"/>
  <c r="R1019"/>
  <c r="R962"/>
  <c r="P1019"/>
  <c r="P962"/>
  <c r="BI963"/>
  <c r="BH963"/>
  <c r="BG963"/>
  <c r="BF963"/>
  <c r="T963"/>
  <c r="R963"/>
  <c r="P963"/>
  <c r="BI961"/>
  <c r="BH961"/>
  <c r="BG961"/>
  <c r="BF961"/>
  <c r="T961"/>
  <c r="R961"/>
  <c r="P961"/>
  <c r="BI960"/>
  <c r="BH960"/>
  <c r="BG960"/>
  <c r="BF960"/>
  <c r="T960"/>
  <c r="R960"/>
  <c r="P960"/>
  <c r="BI952"/>
  <c r="BH952"/>
  <c r="BG952"/>
  <c r="BF952"/>
  <c r="T952"/>
  <c r="R952"/>
  <c r="P952"/>
  <c r="BI896"/>
  <c r="BH896"/>
  <c r="BG896"/>
  <c r="BF896"/>
  <c r="T896"/>
  <c r="R896"/>
  <c r="P896"/>
  <c r="BI840"/>
  <c r="BH840"/>
  <c r="BG840"/>
  <c r="BF840"/>
  <c r="T840"/>
  <c r="R840"/>
  <c r="P840"/>
  <c r="BI784"/>
  <c r="BH784"/>
  <c r="BG784"/>
  <c r="BF784"/>
  <c r="T784"/>
  <c r="R784"/>
  <c r="P784"/>
  <c r="BI728"/>
  <c r="BH728"/>
  <c r="BG728"/>
  <c r="BF728"/>
  <c r="T728"/>
  <c r="R728"/>
  <c r="P728"/>
  <c r="BI672"/>
  <c r="BH672"/>
  <c r="BG672"/>
  <c r="BF672"/>
  <c r="T672"/>
  <c r="R672"/>
  <c r="P672"/>
  <c r="BI670"/>
  <c r="BH670"/>
  <c r="BG670"/>
  <c r="BF670"/>
  <c r="T670"/>
  <c r="R670"/>
  <c r="P670"/>
  <c r="BI669"/>
  <c r="BH669"/>
  <c r="BG669"/>
  <c r="BF669"/>
  <c r="T669"/>
  <c r="R669"/>
  <c r="P669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2"/>
  <c r="BH662"/>
  <c r="BG662"/>
  <c r="BF662"/>
  <c r="T662"/>
  <c r="R662"/>
  <c r="P662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137"/>
  <c r="J27"/>
  <c r="J22"/>
  <c r="E22"/>
  <c r="F137"/>
  <c r="J21"/>
  <c r="J16"/>
  <c r="J134"/>
  <c r="E7"/>
  <c r="E126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117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93"/>
  <c r="E7"/>
  <c r="E85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96"/>
  <c r="J27"/>
  <c r="J22"/>
  <c r="E22"/>
  <c r="F127"/>
  <c r="J21"/>
  <c r="J16"/>
  <c r="J93"/>
  <c r="E7"/>
  <c r="E116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120"/>
  <c r="E7"/>
  <c r="E112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120"/>
  <c r="E7"/>
  <c r="E85"/>
  <c i="20" r="J41"/>
  <c r="J40"/>
  <c i="1" r="AY119"/>
  <c i="20" r="J39"/>
  <c i="1" r="AX119"/>
  <c i="20" r="BI1373"/>
  <c r="BH1373"/>
  <c r="BG1373"/>
  <c r="BF1373"/>
  <c r="T1373"/>
  <c r="R1373"/>
  <c r="P1373"/>
  <c r="BI1372"/>
  <c r="BH1372"/>
  <c r="BG1372"/>
  <c r="BF1372"/>
  <c r="T1372"/>
  <c r="R1372"/>
  <c r="P1372"/>
  <c r="BI1371"/>
  <c r="BH1371"/>
  <c r="BG1371"/>
  <c r="BF1371"/>
  <c r="T1371"/>
  <c r="R1371"/>
  <c r="P1371"/>
  <c r="BI1366"/>
  <c r="BH1366"/>
  <c r="BG1366"/>
  <c r="BF1366"/>
  <c r="T1366"/>
  <c r="R1366"/>
  <c r="P1366"/>
  <c r="BI1360"/>
  <c r="BH1360"/>
  <c r="BG1360"/>
  <c r="BF1360"/>
  <c r="T1360"/>
  <c r="R1360"/>
  <c r="P1360"/>
  <c r="BI1358"/>
  <c r="BH1358"/>
  <c r="BG1358"/>
  <c r="BF1358"/>
  <c r="T1358"/>
  <c r="R1358"/>
  <c r="P1358"/>
  <c r="BI1345"/>
  <c r="BH1345"/>
  <c r="BG1345"/>
  <c r="BF1345"/>
  <c r="T1345"/>
  <c r="R1345"/>
  <c r="P1345"/>
  <c r="BI1344"/>
  <c r="BH1344"/>
  <c r="BG1344"/>
  <c r="BF1344"/>
  <c r="T1344"/>
  <c r="R1344"/>
  <c r="P1344"/>
  <c r="BI1336"/>
  <c r="BH1336"/>
  <c r="BG1336"/>
  <c r="BF1336"/>
  <c r="T1336"/>
  <c r="R1336"/>
  <c r="P1336"/>
  <c r="BI1331"/>
  <c r="BH1331"/>
  <c r="BG1331"/>
  <c r="BF1331"/>
  <c r="T1331"/>
  <c r="R1331"/>
  <c r="P1331"/>
  <c r="BI1330"/>
  <c r="BH1330"/>
  <c r="BG1330"/>
  <c r="BF1330"/>
  <c r="T1330"/>
  <c r="R1330"/>
  <c r="P1330"/>
  <c r="BI1328"/>
  <c r="BH1328"/>
  <c r="BG1328"/>
  <c r="BF1328"/>
  <c r="T1328"/>
  <c r="R1328"/>
  <c r="P1328"/>
  <c r="BI1327"/>
  <c r="BH1327"/>
  <c r="BG1327"/>
  <c r="BF1327"/>
  <c r="T1327"/>
  <c r="R1327"/>
  <c r="P1327"/>
  <c r="BI1323"/>
  <c r="BH1323"/>
  <c r="BG1323"/>
  <c r="BF1323"/>
  <c r="T1323"/>
  <c r="R1323"/>
  <c r="P1323"/>
  <c r="BI1321"/>
  <c r="BH1321"/>
  <c r="BG1321"/>
  <c r="BF1321"/>
  <c r="T1321"/>
  <c r="R1321"/>
  <c r="P1321"/>
  <c r="BI1320"/>
  <c r="BH1320"/>
  <c r="BG1320"/>
  <c r="BF1320"/>
  <c r="T1320"/>
  <c r="R1320"/>
  <c r="P1320"/>
  <c r="BI1314"/>
  <c r="BH1314"/>
  <c r="BG1314"/>
  <c r="BF1314"/>
  <c r="T1314"/>
  <c r="R1314"/>
  <c r="P1314"/>
  <c r="BI1313"/>
  <c r="BH1313"/>
  <c r="BG1313"/>
  <c r="BF1313"/>
  <c r="T1313"/>
  <c r="R1313"/>
  <c r="P1313"/>
  <c r="BI1309"/>
  <c r="BH1309"/>
  <c r="BG1309"/>
  <c r="BF1309"/>
  <c r="T1309"/>
  <c r="R1309"/>
  <c r="P1309"/>
  <c r="BI1307"/>
  <c r="BH1307"/>
  <c r="BG1307"/>
  <c r="BF1307"/>
  <c r="T1307"/>
  <c r="R1307"/>
  <c r="P1307"/>
  <c r="BI1306"/>
  <c r="BH1306"/>
  <c r="BG1306"/>
  <c r="BF1306"/>
  <c r="T1306"/>
  <c r="R1306"/>
  <c r="P1306"/>
  <c r="BI1301"/>
  <c r="BH1301"/>
  <c r="BG1301"/>
  <c r="BF1301"/>
  <c r="T1301"/>
  <c r="R1301"/>
  <c r="P1301"/>
  <c r="BI1290"/>
  <c r="BH1290"/>
  <c r="BG1290"/>
  <c r="BF1290"/>
  <c r="T1290"/>
  <c r="R1290"/>
  <c r="P1290"/>
  <c r="BI1283"/>
  <c r="BH1283"/>
  <c r="BG1283"/>
  <c r="BF1283"/>
  <c r="T1283"/>
  <c r="R1283"/>
  <c r="P1283"/>
  <c r="BI1276"/>
  <c r="BH1276"/>
  <c r="BG1276"/>
  <c r="BF1276"/>
  <c r="T1276"/>
  <c r="R1276"/>
  <c r="P1276"/>
  <c r="BI1275"/>
  <c r="BH1275"/>
  <c r="BG1275"/>
  <c r="BF1275"/>
  <c r="T1275"/>
  <c r="R1275"/>
  <c r="P1275"/>
  <c r="BI1274"/>
  <c r="BH1274"/>
  <c r="BG1274"/>
  <c r="BF1274"/>
  <c r="T1274"/>
  <c r="R1274"/>
  <c r="P1274"/>
  <c r="BI1261"/>
  <c r="BH1261"/>
  <c r="BG1261"/>
  <c r="BF1261"/>
  <c r="T1261"/>
  <c r="R1261"/>
  <c r="P1261"/>
  <c r="BI1259"/>
  <c r="BH1259"/>
  <c r="BG1259"/>
  <c r="BF1259"/>
  <c r="T1259"/>
  <c r="R1259"/>
  <c r="P1259"/>
  <c r="BI1258"/>
  <c r="BH1258"/>
  <c r="BG1258"/>
  <c r="BF1258"/>
  <c r="T1258"/>
  <c r="R1258"/>
  <c r="P1258"/>
  <c r="BI1255"/>
  <c r="BH1255"/>
  <c r="BG1255"/>
  <c r="BF1255"/>
  <c r="T1255"/>
  <c r="R1255"/>
  <c r="P1255"/>
  <c r="BI1253"/>
  <c r="BH1253"/>
  <c r="BG1253"/>
  <c r="BF1253"/>
  <c r="T1253"/>
  <c r="R1253"/>
  <c r="P1253"/>
  <c r="BI1248"/>
  <c r="BH1248"/>
  <c r="BG1248"/>
  <c r="BF1248"/>
  <c r="T1248"/>
  <c r="R1248"/>
  <c r="P1248"/>
  <c r="BI1247"/>
  <c r="BH1247"/>
  <c r="BG1247"/>
  <c r="BF1247"/>
  <c r="T1247"/>
  <c r="R1247"/>
  <c r="P1247"/>
  <c r="BI1242"/>
  <c r="BH1242"/>
  <c r="BG1242"/>
  <c r="BF1242"/>
  <c r="T1242"/>
  <c r="R1242"/>
  <c r="P1242"/>
  <c r="BI1240"/>
  <c r="BH1240"/>
  <c r="BG1240"/>
  <c r="BF1240"/>
  <c r="T1240"/>
  <c r="R1240"/>
  <c r="P1240"/>
  <c r="BI1239"/>
  <c r="BH1239"/>
  <c r="BG1239"/>
  <c r="BF1239"/>
  <c r="T1239"/>
  <c r="R1239"/>
  <c r="P1239"/>
  <c r="BI1238"/>
  <c r="BH1238"/>
  <c r="BG1238"/>
  <c r="BF1238"/>
  <c r="T1238"/>
  <c r="R1238"/>
  <c r="P1238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1"/>
  <c r="BH1221"/>
  <c r="BG1221"/>
  <c r="BF1221"/>
  <c r="T1221"/>
  <c r="R1221"/>
  <c r="P1221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8"/>
  <c r="BH1208"/>
  <c r="BG1208"/>
  <c r="BF1208"/>
  <c r="T1208"/>
  <c r="R1208"/>
  <c r="P1208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3"/>
  <c r="BH1203"/>
  <c r="BG1203"/>
  <c r="BF1203"/>
  <c r="T1203"/>
  <c r="R1203"/>
  <c r="P1203"/>
  <c r="BI1201"/>
  <c r="BH1201"/>
  <c r="BG1201"/>
  <c r="BF1201"/>
  <c r="T1201"/>
  <c r="R1201"/>
  <c r="P1201"/>
  <c r="BI1200"/>
  <c r="BH1200"/>
  <c r="BG1200"/>
  <c r="BF1200"/>
  <c r="T1200"/>
  <c r="R1200"/>
  <c r="P1200"/>
  <c r="BI1194"/>
  <c r="BH1194"/>
  <c r="BG1194"/>
  <c r="BF1194"/>
  <c r="T1194"/>
  <c r="R1194"/>
  <c r="P1194"/>
  <c r="BI1190"/>
  <c r="BH1190"/>
  <c r="BG1190"/>
  <c r="BF1190"/>
  <c r="T1190"/>
  <c r="R1190"/>
  <c r="P1190"/>
  <c r="BI1185"/>
  <c r="BH1185"/>
  <c r="BG1185"/>
  <c r="BF1185"/>
  <c r="T1185"/>
  <c r="R1185"/>
  <c r="P1185"/>
  <c r="BI1181"/>
  <c r="BH1181"/>
  <c r="BG1181"/>
  <c r="BF1181"/>
  <c r="T1181"/>
  <c r="R1181"/>
  <c r="P1181"/>
  <c r="BI1176"/>
  <c r="BH1176"/>
  <c r="BG1176"/>
  <c r="BF1176"/>
  <c r="T1176"/>
  <c r="R1176"/>
  <c r="P1176"/>
  <c r="BI1173"/>
  <c r="BH1173"/>
  <c r="BG1173"/>
  <c r="BF1173"/>
  <c r="T1173"/>
  <c r="R1173"/>
  <c r="P1173"/>
  <c r="BI1170"/>
  <c r="BH1170"/>
  <c r="BG1170"/>
  <c r="BF1170"/>
  <c r="T1170"/>
  <c r="R1170"/>
  <c r="P1170"/>
  <c r="BI1166"/>
  <c r="BH1166"/>
  <c r="BG1166"/>
  <c r="BF1166"/>
  <c r="T1166"/>
  <c r="R1166"/>
  <c r="P1166"/>
  <c r="BI1162"/>
  <c r="BH1162"/>
  <c r="BG1162"/>
  <c r="BF1162"/>
  <c r="T1162"/>
  <c r="R1162"/>
  <c r="P1162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8"/>
  <c r="BH1128"/>
  <c r="BG1128"/>
  <c r="BF1128"/>
  <c r="T1128"/>
  <c r="R1128"/>
  <c r="P1128"/>
  <c r="BI1127"/>
  <c r="BH1127"/>
  <c r="BG1127"/>
  <c r="BF1127"/>
  <c r="T1127"/>
  <c r="R1127"/>
  <c r="P1127"/>
  <c r="BI1122"/>
  <c r="BH1122"/>
  <c r="BG1122"/>
  <c r="BF1122"/>
  <c r="T1122"/>
  <c r="R1122"/>
  <c r="P1122"/>
  <c r="BI1120"/>
  <c r="BH1120"/>
  <c r="BG1120"/>
  <c r="BF1120"/>
  <c r="T1120"/>
  <c r="R1120"/>
  <c r="P1120"/>
  <c r="BI1119"/>
  <c r="BH1119"/>
  <c r="BG1119"/>
  <c r="BF1119"/>
  <c r="T1119"/>
  <c r="R1119"/>
  <c r="P1119"/>
  <c r="BI1113"/>
  <c r="BH1113"/>
  <c r="BG1113"/>
  <c r="BF1113"/>
  <c r="T1113"/>
  <c r="R1113"/>
  <c r="P1113"/>
  <c r="BI1108"/>
  <c r="BH1108"/>
  <c r="BG1108"/>
  <c r="BF1108"/>
  <c r="T1108"/>
  <c r="R1108"/>
  <c r="P1108"/>
  <c r="BI1091"/>
  <c r="BH1091"/>
  <c r="BG1091"/>
  <c r="BF1091"/>
  <c r="T1091"/>
  <c r="R1091"/>
  <c r="P1091"/>
  <c r="BI1075"/>
  <c r="BH1075"/>
  <c r="BG1075"/>
  <c r="BF1075"/>
  <c r="T1075"/>
  <c r="R1075"/>
  <c r="P1075"/>
  <c r="BI1069"/>
  <c r="BH1069"/>
  <c r="BG1069"/>
  <c r="BF1069"/>
  <c r="T1069"/>
  <c r="R1069"/>
  <c r="P1069"/>
  <c r="BI1054"/>
  <c r="BH1054"/>
  <c r="BG1054"/>
  <c r="BF1054"/>
  <c r="T1054"/>
  <c r="R1054"/>
  <c r="P1054"/>
  <c r="BI1039"/>
  <c r="BH1039"/>
  <c r="BG1039"/>
  <c r="BF1039"/>
  <c r="T1039"/>
  <c r="R1039"/>
  <c r="P1039"/>
  <c r="BI1023"/>
  <c r="BH1023"/>
  <c r="BG1023"/>
  <c r="BF1023"/>
  <c r="T1023"/>
  <c r="R1023"/>
  <c r="P1023"/>
  <c r="BI1017"/>
  <c r="BH1017"/>
  <c r="BG1017"/>
  <c r="BF1017"/>
  <c r="T1017"/>
  <c r="R1017"/>
  <c r="P1017"/>
  <c r="BI1012"/>
  <c r="BH1012"/>
  <c r="BG1012"/>
  <c r="BF1012"/>
  <c r="T1012"/>
  <c r="R1012"/>
  <c r="P1012"/>
  <c r="BI1010"/>
  <c r="BH1010"/>
  <c r="BG1010"/>
  <c r="BF1010"/>
  <c r="T1010"/>
  <c r="R1010"/>
  <c r="P1010"/>
  <c r="BI963"/>
  <c r="BH963"/>
  <c r="BG963"/>
  <c r="BF963"/>
  <c r="T963"/>
  <c r="R963"/>
  <c r="P963"/>
  <c r="BI958"/>
  <c r="BH958"/>
  <c r="BG958"/>
  <c r="BF958"/>
  <c r="T958"/>
  <c r="R958"/>
  <c r="P958"/>
  <c r="BI952"/>
  <c r="BH952"/>
  <c r="BG952"/>
  <c r="BF952"/>
  <c r="T952"/>
  <c r="R952"/>
  <c r="P952"/>
  <c r="BI946"/>
  <c r="BH946"/>
  <c r="BG946"/>
  <c r="BF946"/>
  <c r="T946"/>
  <c r="R946"/>
  <c r="P946"/>
  <c r="BI937"/>
  <c r="BH937"/>
  <c r="BG937"/>
  <c r="BF937"/>
  <c r="T937"/>
  <c r="R937"/>
  <c r="P937"/>
  <c r="BI935"/>
  <c r="BH935"/>
  <c r="BG935"/>
  <c r="BF935"/>
  <c r="T935"/>
  <c r="R935"/>
  <c r="P935"/>
  <c r="BI934"/>
  <c r="BH934"/>
  <c r="BG934"/>
  <c r="BF934"/>
  <c r="T934"/>
  <c r="R934"/>
  <c r="P934"/>
  <c r="BI932"/>
  <c r="BH932"/>
  <c r="BG932"/>
  <c r="BF932"/>
  <c r="T932"/>
  <c r="R932"/>
  <c r="P932"/>
  <c r="BI926"/>
  <c r="BH926"/>
  <c r="BG926"/>
  <c r="BF926"/>
  <c r="T926"/>
  <c r="R926"/>
  <c r="P926"/>
  <c r="BI924"/>
  <c r="BH924"/>
  <c r="BG924"/>
  <c r="BF924"/>
  <c r="T924"/>
  <c r="R924"/>
  <c r="P924"/>
  <c r="BI918"/>
  <c r="BH918"/>
  <c r="BG918"/>
  <c r="BF918"/>
  <c r="T918"/>
  <c r="R918"/>
  <c r="P918"/>
  <c r="BI916"/>
  <c r="BH916"/>
  <c r="BG916"/>
  <c r="BF916"/>
  <c r="T916"/>
  <c r="R916"/>
  <c r="P916"/>
  <c r="BI911"/>
  <c r="BH911"/>
  <c r="BG911"/>
  <c r="BF911"/>
  <c r="T911"/>
  <c r="R911"/>
  <c r="P911"/>
  <c r="BI905"/>
  <c r="BH905"/>
  <c r="BG905"/>
  <c r="BF905"/>
  <c r="T905"/>
  <c r="R905"/>
  <c r="P905"/>
  <c r="BI900"/>
  <c r="BH900"/>
  <c r="BG900"/>
  <c r="BF900"/>
  <c r="T900"/>
  <c r="R900"/>
  <c r="P900"/>
  <c r="BI894"/>
  <c r="BH894"/>
  <c r="BG894"/>
  <c r="BF894"/>
  <c r="T894"/>
  <c r="R894"/>
  <c r="P894"/>
  <c r="BI889"/>
  <c r="BH889"/>
  <c r="BG889"/>
  <c r="BF889"/>
  <c r="T889"/>
  <c r="R889"/>
  <c r="P889"/>
  <c r="BI868"/>
  <c r="BH868"/>
  <c r="BG868"/>
  <c r="BF868"/>
  <c r="T868"/>
  <c r="R868"/>
  <c r="P868"/>
  <c r="BI850"/>
  <c r="BH850"/>
  <c r="BG850"/>
  <c r="BF850"/>
  <c r="T850"/>
  <c r="R850"/>
  <c r="P850"/>
  <c r="BI830"/>
  <c r="BH830"/>
  <c r="BG830"/>
  <c r="BF830"/>
  <c r="T830"/>
  <c r="R830"/>
  <c r="P830"/>
  <c r="BI817"/>
  <c r="BH817"/>
  <c r="BG817"/>
  <c r="BF817"/>
  <c r="T817"/>
  <c r="R817"/>
  <c r="P817"/>
  <c r="BI797"/>
  <c r="BH797"/>
  <c r="BG797"/>
  <c r="BF797"/>
  <c r="T797"/>
  <c r="R797"/>
  <c r="P797"/>
  <c r="BI795"/>
  <c r="BH795"/>
  <c r="BG795"/>
  <c r="BF795"/>
  <c r="T795"/>
  <c r="R795"/>
  <c r="P795"/>
  <c r="BI775"/>
  <c r="BH775"/>
  <c r="BG775"/>
  <c r="BF775"/>
  <c r="T775"/>
  <c r="R775"/>
  <c r="P775"/>
  <c r="BI773"/>
  <c r="BH773"/>
  <c r="BG773"/>
  <c r="BF773"/>
  <c r="T773"/>
  <c r="R773"/>
  <c r="P773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4"/>
  <c r="BH744"/>
  <c r="BG744"/>
  <c r="BF744"/>
  <c r="T744"/>
  <c r="R744"/>
  <c r="P744"/>
  <c r="BI739"/>
  <c r="BH739"/>
  <c r="BG739"/>
  <c r="BF739"/>
  <c r="T739"/>
  <c r="R739"/>
  <c r="P739"/>
  <c r="BI732"/>
  <c r="BH732"/>
  <c r="BG732"/>
  <c r="BF732"/>
  <c r="T732"/>
  <c r="R732"/>
  <c r="P732"/>
  <c r="BI727"/>
  <c r="BH727"/>
  <c r="BG727"/>
  <c r="BF727"/>
  <c r="T727"/>
  <c r="R727"/>
  <c r="P727"/>
  <c r="BI725"/>
  <c r="BH725"/>
  <c r="BG725"/>
  <c r="BF725"/>
  <c r="T725"/>
  <c r="R725"/>
  <c r="P725"/>
  <c r="BI720"/>
  <c r="BH720"/>
  <c r="BG720"/>
  <c r="BF720"/>
  <c r="T720"/>
  <c r="R720"/>
  <c r="P720"/>
  <c r="BI717"/>
  <c r="BH717"/>
  <c r="BG717"/>
  <c r="BF717"/>
  <c r="T717"/>
  <c r="R717"/>
  <c r="P717"/>
  <c r="BI712"/>
  <c r="BH712"/>
  <c r="BG712"/>
  <c r="BF712"/>
  <c r="T712"/>
  <c r="R712"/>
  <c r="P712"/>
  <c r="BI707"/>
  <c r="BH707"/>
  <c r="BG707"/>
  <c r="BF707"/>
  <c r="T707"/>
  <c r="R707"/>
  <c r="P707"/>
  <c r="BI704"/>
  <c r="BH704"/>
  <c r="BG704"/>
  <c r="BF704"/>
  <c r="T704"/>
  <c r="R704"/>
  <c r="P704"/>
  <c r="BI699"/>
  <c r="BH699"/>
  <c r="BG699"/>
  <c r="BF699"/>
  <c r="T699"/>
  <c r="R699"/>
  <c r="P699"/>
  <c r="BI695"/>
  <c r="BH695"/>
  <c r="BG695"/>
  <c r="BF695"/>
  <c r="T695"/>
  <c r="R695"/>
  <c r="P695"/>
  <c r="BI692"/>
  <c r="BH692"/>
  <c r="BG692"/>
  <c r="BF692"/>
  <c r="T692"/>
  <c r="R692"/>
  <c r="P692"/>
  <c r="BI691"/>
  <c r="BH691"/>
  <c r="BG691"/>
  <c r="BF691"/>
  <c r="T691"/>
  <c r="R691"/>
  <c r="P691"/>
  <c r="BI689"/>
  <c r="BH689"/>
  <c r="BG689"/>
  <c r="BF689"/>
  <c r="T689"/>
  <c r="R689"/>
  <c r="P689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0"/>
  <c r="BH680"/>
  <c r="BG680"/>
  <c r="BF680"/>
  <c r="T680"/>
  <c r="R680"/>
  <c r="P680"/>
  <c r="BI675"/>
  <c r="BH675"/>
  <c r="BG675"/>
  <c r="BF675"/>
  <c r="T675"/>
  <c r="R675"/>
  <c r="P675"/>
  <c r="BI671"/>
  <c r="BH671"/>
  <c r="BG671"/>
  <c r="BF671"/>
  <c r="T671"/>
  <c r="R671"/>
  <c r="P671"/>
  <c r="BI667"/>
  <c r="BH667"/>
  <c r="BG667"/>
  <c r="BF667"/>
  <c r="T667"/>
  <c r="R667"/>
  <c r="P667"/>
  <c r="BI662"/>
  <c r="BH662"/>
  <c r="BG662"/>
  <c r="BF662"/>
  <c r="T662"/>
  <c r="R662"/>
  <c r="P662"/>
  <c r="BI658"/>
  <c r="BH658"/>
  <c r="BG658"/>
  <c r="BF658"/>
  <c r="T658"/>
  <c r="R658"/>
  <c r="P658"/>
  <c r="BI656"/>
  <c r="BH656"/>
  <c r="BG656"/>
  <c r="BF656"/>
  <c r="T656"/>
  <c r="R656"/>
  <c r="P656"/>
  <c r="BI655"/>
  <c r="BH655"/>
  <c r="BG655"/>
  <c r="BF655"/>
  <c r="T655"/>
  <c r="R655"/>
  <c r="P655"/>
  <c r="BI652"/>
  <c r="BH652"/>
  <c r="BG652"/>
  <c r="BF652"/>
  <c r="T652"/>
  <c r="R652"/>
  <c r="P652"/>
  <c r="BI641"/>
  <c r="BH641"/>
  <c r="BG641"/>
  <c r="BF641"/>
  <c r="T641"/>
  <c r="R641"/>
  <c r="P641"/>
  <c r="BI636"/>
  <c r="BH636"/>
  <c r="BG636"/>
  <c r="BF636"/>
  <c r="T636"/>
  <c r="R636"/>
  <c r="P636"/>
  <c r="BI629"/>
  <c r="BH629"/>
  <c r="BG629"/>
  <c r="BF629"/>
  <c r="T629"/>
  <c r="R629"/>
  <c r="P629"/>
  <c r="BI623"/>
  <c r="BH623"/>
  <c r="BG623"/>
  <c r="BF623"/>
  <c r="T623"/>
  <c r="R623"/>
  <c r="P623"/>
  <c r="BI613"/>
  <c r="BH613"/>
  <c r="BG613"/>
  <c r="BF613"/>
  <c r="T613"/>
  <c r="R613"/>
  <c r="P613"/>
  <c r="BI609"/>
  <c r="BH609"/>
  <c r="BG609"/>
  <c r="BF609"/>
  <c r="T609"/>
  <c r="R609"/>
  <c r="P609"/>
  <c r="BI605"/>
  <c r="BH605"/>
  <c r="BG605"/>
  <c r="BF605"/>
  <c r="T605"/>
  <c r="R605"/>
  <c r="P605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0"/>
  <c r="BH590"/>
  <c r="BG590"/>
  <c r="BF590"/>
  <c r="T590"/>
  <c r="R590"/>
  <c r="P590"/>
  <c r="BI589"/>
  <c r="BH589"/>
  <c r="BG589"/>
  <c r="BF589"/>
  <c r="T589"/>
  <c r="R589"/>
  <c r="P589"/>
  <c r="BI588"/>
  <c r="BH588"/>
  <c r="BG588"/>
  <c r="BF588"/>
  <c r="T588"/>
  <c r="R588"/>
  <c r="P588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0"/>
  <c r="BH580"/>
  <c r="BG580"/>
  <c r="BF580"/>
  <c r="T580"/>
  <c r="R580"/>
  <c r="P580"/>
  <c r="BI574"/>
  <c r="BH574"/>
  <c r="BG574"/>
  <c r="BF574"/>
  <c r="T574"/>
  <c r="T573"/>
  <c r="R574"/>
  <c r="R573"/>
  <c r="P574"/>
  <c r="P573"/>
  <c r="BI572"/>
  <c r="BH572"/>
  <c r="BG572"/>
  <c r="BF572"/>
  <c r="T572"/>
  <c r="R572"/>
  <c r="P572"/>
  <c r="BI564"/>
  <c r="BH564"/>
  <c r="BG564"/>
  <c r="BF564"/>
  <c r="T564"/>
  <c r="R564"/>
  <c r="P564"/>
  <c r="BI563"/>
  <c r="BH563"/>
  <c r="BG563"/>
  <c r="BF563"/>
  <c r="T563"/>
  <c r="R563"/>
  <c r="P563"/>
  <c r="BI554"/>
  <c r="BH554"/>
  <c r="BG554"/>
  <c r="BF554"/>
  <c r="T554"/>
  <c r="R554"/>
  <c r="P554"/>
  <c r="BI544"/>
  <c r="BH544"/>
  <c r="BG544"/>
  <c r="BF544"/>
  <c r="T544"/>
  <c r="R544"/>
  <c r="P544"/>
  <c r="BI543"/>
  <c r="BH543"/>
  <c r="BG543"/>
  <c r="BF543"/>
  <c r="T543"/>
  <c r="R543"/>
  <c r="P543"/>
  <c r="BI538"/>
  <c r="BH538"/>
  <c r="BG538"/>
  <c r="BF538"/>
  <c r="T538"/>
  <c r="R538"/>
  <c r="P538"/>
  <c r="BI537"/>
  <c r="BH537"/>
  <c r="BG537"/>
  <c r="BF537"/>
  <c r="T537"/>
  <c r="R537"/>
  <c r="P537"/>
  <c r="BI533"/>
  <c r="BH533"/>
  <c r="BG533"/>
  <c r="BF533"/>
  <c r="T533"/>
  <c r="R533"/>
  <c r="P533"/>
  <c r="BI532"/>
  <c r="BH532"/>
  <c r="BG532"/>
  <c r="BF532"/>
  <c r="T532"/>
  <c r="R532"/>
  <c r="P532"/>
  <c r="BI527"/>
  <c r="BH527"/>
  <c r="BG527"/>
  <c r="BF527"/>
  <c r="T527"/>
  <c r="R527"/>
  <c r="P527"/>
  <c r="BI526"/>
  <c r="BH526"/>
  <c r="BG526"/>
  <c r="BF526"/>
  <c r="T526"/>
  <c r="R526"/>
  <c r="P526"/>
  <c r="BI522"/>
  <c r="BH522"/>
  <c r="BG522"/>
  <c r="BF522"/>
  <c r="T522"/>
  <c r="R522"/>
  <c r="P522"/>
  <c r="BI510"/>
  <c r="BH510"/>
  <c r="BG510"/>
  <c r="BF510"/>
  <c r="T510"/>
  <c r="R510"/>
  <c r="P510"/>
  <c r="BI506"/>
  <c r="BH506"/>
  <c r="BG506"/>
  <c r="BF506"/>
  <c r="T506"/>
  <c r="R506"/>
  <c r="P506"/>
  <c r="BI500"/>
  <c r="BH500"/>
  <c r="BG500"/>
  <c r="BF500"/>
  <c r="T500"/>
  <c r="R500"/>
  <c r="P500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96"/>
  <c r="J21"/>
  <c r="J16"/>
  <c r="J149"/>
  <c r="E7"/>
  <c r="E141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96"/>
  <c r="J27"/>
  <c r="J22"/>
  <c r="E22"/>
  <c r="F96"/>
  <c r="J21"/>
  <c r="J16"/>
  <c r="J125"/>
  <c r="E7"/>
  <c r="E117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127"/>
  <c r="J27"/>
  <c r="J22"/>
  <c r="E22"/>
  <c r="F96"/>
  <c r="J21"/>
  <c r="J16"/>
  <c r="J93"/>
  <c r="E7"/>
  <c r="E85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126"/>
  <c r="J27"/>
  <c r="J22"/>
  <c r="E22"/>
  <c r="F96"/>
  <c r="J21"/>
  <c r="J16"/>
  <c r="J93"/>
  <c r="E7"/>
  <c r="E8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96"/>
  <c r="J27"/>
  <c r="J22"/>
  <c r="E22"/>
  <c r="F130"/>
  <c r="J21"/>
  <c r="J16"/>
  <c r="J127"/>
  <c r="E7"/>
  <c r="E85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93"/>
  <c r="E7"/>
  <c r="E111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111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85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93"/>
  <c r="E7"/>
  <c r="E112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125"/>
  <c r="J27"/>
  <c r="J22"/>
  <c r="E22"/>
  <c r="F125"/>
  <c r="J21"/>
  <c r="J16"/>
  <c r="J93"/>
  <c r="E7"/>
  <c r="E85"/>
  <c i="2" r="J41"/>
  <c r="J40"/>
  <c i="1" r="AY97"/>
  <c i="2" r="J39"/>
  <c i="1" r="AX97"/>
  <c i="2" r="BI1989"/>
  <c r="BH1989"/>
  <c r="BG1989"/>
  <c r="BF1989"/>
  <c r="T1989"/>
  <c r="R1989"/>
  <c r="P1989"/>
  <c r="BI1988"/>
  <c r="BH1988"/>
  <c r="BG1988"/>
  <c r="BF1988"/>
  <c r="T1988"/>
  <c r="R1988"/>
  <c r="P1988"/>
  <c r="BI1969"/>
  <c r="BH1969"/>
  <c r="BG1969"/>
  <c r="BF1969"/>
  <c r="T1969"/>
  <c r="R1969"/>
  <c r="P1969"/>
  <c r="BI1933"/>
  <c r="BH1933"/>
  <c r="BG1933"/>
  <c r="BF1933"/>
  <c r="T1933"/>
  <c r="R1933"/>
  <c r="P1933"/>
  <c r="BI1928"/>
  <c r="BH1928"/>
  <c r="BG1928"/>
  <c r="BF1928"/>
  <c r="T1928"/>
  <c r="R1928"/>
  <c r="P1928"/>
  <c r="BI1926"/>
  <c r="BH1926"/>
  <c r="BG1926"/>
  <c r="BF1926"/>
  <c r="T1926"/>
  <c r="R1926"/>
  <c r="P1926"/>
  <c r="BI1881"/>
  <c r="BH1881"/>
  <c r="BG1881"/>
  <c r="BF1881"/>
  <c r="T1881"/>
  <c r="R1881"/>
  <c r="P1881"/>
  <c r="BI1880"/>
  <c r="BH1880"/>
  <c r="BG1880"/>
  <c r="BF1880"/>
  <c r="T1880"/>
  <c r="R1880"/>
  <c r="P1880"/>
  <c r="BI1872"/>
  <c r="BH1872"/>
  <c r="BG1872"/>
  <c r="BF1872"/>
  <c r="T1872"/>
  <c r="R1872"/>
  <c r="P1872"/>
  <c r="BI1867"/>
  <c r="BH1867"/>
  <c r="BG1867"/>
  <c r="BF1867"/>
  <c r="T1867"/>
  <c r="R1867"/>
  <c r="P1867"/>
  <c r="BI1866"/>
  <c r="BH1866"/>
  <c r="BG1866"/>
  <c r="BF1866"/>
  <c r="T1866"/>
  <c r="R1866"/>
  <c r="P1866"/>
  <c r="BI1864"/>
  <c r="BH1864"/>
  <c r="BG1864"/>
  <c r="BF1864"/>
  <c r="T1864"/>
  <c r="R1864"/>
  <c r="P1864"/>
  <c r="BI1863"/>
  <c r="BH1863"/>
  <c r="BG1863"/>
  <c r="BF1863"/>
  <c r="T1863"/>
  <c r="R1863"/>
  <c r="P1863"/>
  <c r="BI1859"/>
  <c r="BH1859"/>
  <c r="BG1859"/>
  <c r="BF1859"/>
  <c r="T1859"/>
  <c r="R1859"/>
  <c r="P1859"/>
  <c r="BI1857"/>
  <c r="BH1857"/>
  <c r="BG1857"/>
  <c r="BF1857"/>
  <c r="T1857"/>
  <c r="R1857"/>
  <c r="P1857"/>
  <c r="BI1845"/>
  <c r="BH1845"/>
  <c r="BG1845"/>
  <c r="BF1845"/>
  <c r="T1845"/>
  <c r="R1845"/>
  <c r="P1845"/>
  <c r="BI1841"/>
  <c r="BH1841"/>
  <c r="BG1841"/>
  <c r="BF1841"/>
  <c r="T1841"/>
  <c r="R1841"/>
  <c r="P1841"/>
  <c r="BI1834"/>
  <c r="BH1834"/>
  <c r="BG1834"/>
  <c r="BF1834"/>
  <c r="T1834"/>
  <c r="R1834"/>
  <c r="P1834"/>
  <c r="BI1833"/>
  <c r="BH1833"/>
  <c r="BG1833"/>
  <c r="BF1833"/>
  <c r="T1833"/>
  <c r="R1833"/>
  <c r="P1833"/>
  <c r="BI1815"/>
  <c r="BH1815"/>
  <c r="BG1815"/>
  <c r="BF1815"/>
  <c r="T1815"/>
  <c r="R1815"/>
  <c r="P1815"/>
  <c r="BI1814"/>
  <c r="BH1814"/>
  <c r="BG1814"/>
  <c r="BF1814"/>
  <c r="T1814"/>
  <c r="R1814"/>
  <c r="P1814"/>
  <c r="BI1810"/>
  <c r="BH1810"/>
  <c r="BG1810"/>
  <c r="BF1810"/>
  <c r="T1810"/>
  <c r="R1810"/>
  <c r="P1810"/>
  <c r="BI1808"/>
  <c r="BH1808"/>
  <c r="BG1808"/>
  <c r="BF1808"/>
  <c r="T1808"/>
  <c r="R1808"/>
  <c r="P1808"/>
  <c r="BI1807"/>
  <c r="BH1807"/>
  <c r="BG1807"/>
  <c r="BF1807"/>
  <c r="T1807"/>
  <c r="R1807"/>
  <c r="P1807"/>
  <c r="BI1801"/>
  <c r="BH1801"/>
  <c r="BG1801"/>
  <c r="BF1801"/>
  <c r="T1801"/>
  <c r="R1801"/>
  <c r="P1801"/>
  <c r="BI1796"/>
  <c r="BH1796"/>
  <c r="BG1796"/>
  <c r="BF1796"/>
  <c r="T1796"/>
  <c r="R1796"/>
  <c r="P1796"/>
  <c r="BI1782"/>
  <c r="BH1782"/>
  <c r="BG1782"/>
  <c r="BF1782"/>
  <c r="T1782"/>
  <c r="R1782"/>
  <c r="P1782"/>
  <c r="BI1771"/>
  <c r="BH1771"/>
  <c r="BG1771"/>
  <c r="BF1771"/>
  <c r="T1771"/>
  <c r="R1771"/>
  <c r="P1771"/>
  <c r="BI1766"/>
  <c r="BH1766"/>
  <c r="BG1766"/>
  <c r="BF1766"/>
  <c r="T1766"/>
  <c r="R1766"/>
  <c r="P1766"/>
  <c r="BI1761"/>
  <c r="BH1761"/>
  <c r="BG1761"/>
  <c r="BF1761"/>
  <c r="T1761"/>
  <c r="R1761"/>
  <c r="P1761"/>
  <c r="BI1723"/>
  <c r="BH1723"/>
  <c r="BG1723"/>
  <c r="BF1723"/>
  <c r="T1723"/>
  <c r="R1723"/>
  <c r="P1723"/>
  <c r="BI1710"/>
  <c r="BH1710"/>
  <c r="BG1710"/>
  <c r="BF1710"/>
  <c r="T1710"/>
  <c r="R1710"/>
  <c r="P1710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28"/>
  <c r="BH1628"/>
  <c r="BG1628"/>
  <c r="BF1628"/>
  <c r="T1628"/>
  <c r="R1628"/>
  <c r="P1628"/>
  <c r="BI1626"/>
  <c r="BH1626"/>
  <c r="BG1626"/>
  <c r="BF1626"/>
  <c r="T1626"/>
  <c r="R1626"/>
  <c r="P1626"/>
  <c r="BI1625"/>
  <c r="BH1625"/>
  <c r="BG1625"/>
  <c r="BF1625"/>
  <c r="T1625"/>
  <c r="R1625"/>
  <c r="P1625"/>
  <c r="BI1622"/>
  <c r="BH1622"/>
  <c r="BG1622"/>
  <c r="BF1622"/>
  <c r="T1622"/>
  <c r="R1622"/>
  <c r="P1622"/>
  <c r="BI1620"/>
  <c r="BH1620"/>
  <c r="BG1620"/>
  <c r="BF1620"/>
  <c r="T1620"/>
  <c r="R1620"/>
  <c r="P1620"/>
  <c r="BI1613"/>
  <c r="BH1613"/>
  <c r="BG1613"/>
  <c r="BF1613"/>
  <c r="T1613"/>
  <c r="R1613"/>
  <c r="P1613"/>
  <c r="BI1612"/>
  <c r="BH1612"/>
  <c r="BG1612"/>
  <c r="BF1612"/>
  <c r="T1612"/>
  <c r="R1612"/>
  <c r="P1612"/>
  <c r="BI1603"/>
  <c r="BH1603"/>
  <c r="BG1603"/>
  <c r="BF1603"/>
  <c r="T1603"/>
  <c r="R1603"/>
  <c r="P1603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7"/>
  <c r="BH1587"/>
  <c r="BG1587"/>
  <c r="BF1587"/>
  <c r="T1587"/>
  <c r="R1587"/>
  <c r="P1587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8"/>
  <c r="BH1548"/>
  <c r="BG1548"/>
  <c r="BF1548"/>
  <c r="T1548"/>
  <c r="R1548"/>
  <c r="P1548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9"/>
  <c r="BH1509"/>
  <c r="BG1509"/>
  <c r="BF1509"/>
  <c r="T1509"/>
  <c r="R1509"/>
  <c r="P1509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4"/>
  <c r="BH1504"/>
  <c r="BG1504"/>
  <c r="BF1504"/>
  <c r="T1504"/>
  <c r="R1504"/>
  <c r="P1504"/>
  <c r="BI1502"/>
  <c r="BH1502"/>
  <c r="BG1502"/>
  <c r="BF1502"/>
  <c r="T1502"/>
  <c r="R1502"/>
  <c r="P1502"/>
  <c r="BI1501"/>
  <c r="BH1501"/>
  <c r="BG1501"/>
  <c r="BF1501"/>
  <c r="T1501"/>
  <c r="R1501"/>
  <c r="P1501"/>
  <c r="BI1494"/>
  <c r="BH1494"/>
  <c r="BG1494"/>
  <c r="BF1494"/>
  <c r="T1494"/>
  <c r="R1494"/>
  <c r="P1494"/>
  <c r="BI1467"/>
  <c r="BH1467"/>
  <c r="BG1467"/>
  <c r="BF1467"/>
  <c r="T1467"/>
  <c r="R1467"/>
  <c r="P1467"/>
  <c r="BI1456"/>
  <c r="BH1456"/>
  <c r="BG1456"/>
  <c r="BF1456"/>
  <c r="T1456"/>
  <c r="R1456"/>
  <c r="P1456"/>
  <c r="BI1452"/>
  <c r="BH1452"/>
  <c r="BG1452"/>
  <c r="BF1452"/>
  <c r="T1452"/>
  <c r="R1452"/>
  <c r="P1452"/>
  <c r="BI1446"/>
  <c r="BH1446"/>
  <c r="BG1446"/>
  <c r="BF1446"/>
  <c r="T1446"/>
  <c r="R1446"/>
  <c r="P1446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9"/>
  <c r="BH1439"/>
  <c r="BG1439"/>
  <c r="BF1439"/>
  <c r="T1439"/>
  <c r="R1439"/>
  <c r="P1439"/>
  <c r="BI1434"/>
  <c r="BH1434"/>
  <c r="BG1434"/>
  <c r="BF1434"/>
  <c r="T1434"/>
  <c r="R1434"/>
  <c r="P1434"/>
  <c r="BI1426"/>
  <c r="BH1426"/>
  <c r="BG1426"/>
  <c r="BF1426"/>
  <c r="T1426"/>
  <c r="R1426"/>
  <c r="P1426"/>
  <c r="BI1412"/>
  <c r="BH1412"/>
  <c r="BG1412"/>
  <c r="BF1412"/>
  <c r="T1412"/>
  <c r="R1412"/>
  <c r="P1412"/>
  <c r="BI1407"/>
  <c r="BH1407"/>
  <c r="BG1407"/>
  <c r="BF1407"/>
  <c r="T1407"/>
  <c r="R1407"/>
  <c r="P1407"/>
  <c r="BI1394"/>
  <c r="BH1394"/>
  <c r="BG1394"/>
  <c r="BF1394"/>
  <c r="T1394"/>
  <c r="R1394"/>
  <c r="P1394"/>
  <c r="BI1388"/>
  <c r="BH1388"/>
  <c r="BG1388"/>
  <c r="BF1388"/>
  <c r="T1388"/>
  <c r="R1388"/>
  <c r="P1388"/>
  <c r="BI1383"/>
  <c r="BH1383"/>
  <c r="BG1383"/>
  <c r="BF1383"/>
  <c r="T1383"/>
  <c r="R1383"/>
  <c r="P1383"/>
  <c r="BI1378"/>
  <c r="BH1378"/>
  <c r="BG1378"/>
  <c r="BF1378"/>
  <c r="T1378"/>
  <c r="R1378"/>
  <c r="P1378"/>
  <c r="BI1374"/>
  <c r="BH1374"/>
  <c r="BG1374"/>
  <c r="BF1374"/>
  <c r="T1374"/>
  <c r="R1374"/>
  <c r="P1374"/>
  <c r="BI1368"/>
  <c r="BH1368"/>
  <c r="BG1368"/>
  <c r="BF1368"/>
  <c r="T1368"/>
  <c r="R1368"/>
  <c r="P1368"/>
  <c r="BI1363"/>
  <c r="BH1363"/>
  <c r="BG1363"/>
  <c r="BF1363"/>
  <c r="T1363"/>
  <c r="R1363"/>
  <c r="P1363"/>
  <c r="BI1357"/>
  <c r="BH1357"/>
  <c r="BG1357"/>
  <c r="BF1357"/>
  <c r="T1357"/>
  <c r="R1357"/>
  <c r="P1357"/>
  <c r="BI1351"/>
  <c r="BH1351"/>
  <c r="BG1351"/>
  <c r="BF1351"/>
  <c r="T1351"/>
  <c r="R1351"/>
  <c r="P1351"/>
  <c r="BI1345"/>
  <c r="BH1345"/>
  <c r="BG1345"/>
  <c r="BF1345"/>
  <c r="T1345"/>
  <c r="R1345"/>
  <c r="P1345"/>
  <c r="BI1343"/>
  <c r="BH1343"/>
  <c r="BG1343"/>
  <c r="BF1343"/>
  <c r="T1343"/>
  <c r="R1343"/>
  <c r="P1343"/>
  <c r="BI1342"/>
  <c r="BH1342"/>
  <c r="BG1342"/>
  <c r="BF1342"/>
  <c r="T1342"/>
  <c r="R1342"/>
  <c r="P1342"/>
  <c r="BI1337"/>
  <c r="BH1337"/>
  <c r="BG1337"/>
  <c r="BF1337"/>
  <c r="T1337"/>
  <c r="R1337"/>
  <c r="P1337"/>
  <c r="BI1335"/>
  <c r="BH1335"/>
  <c r="BG1335"/>
  <c r="BF1335"/>
  <c r="T1335"/>
  <c r="R1335"/>
  <c r="P1335"/>
  <c r="BI1334"/>
  <c r="BH1334"/>
  <c r="BG1334"/>
  <c r="BF1334"/>
  <c r="T1334"/>
  <c r="R1334"/>
  <c r="P1334"/>
  <c r="BI1328"/>
  <c r="BH1328"/>
  <c r="BG1328"/>
  <c r="BF1328"/>
  <c r="T1328"/>
  <c r="R1328"/>
  <c r="P1328"/>
  <c r="BI1323"/>
  <c r="BH1323"/>
  <c r="BG1323"/>
  <c r="BF1323"/>
  <c r="T1323"/>
  <c r="R1323"/>
  <c r="P1323"/>
  <c r="BI1313"/>
  <c r="BH1313"/>
  <c r="BG1313"/>
  <c r="BF1313"/>
  <c r="T1313"/>
  <c r="R1313"/>
  <c r="P1313"/>
  <c r="BI1304"/>
  <c r="BH1304"/>
  <c r="BG1304"/>
  <c r="BF1304"/>
  <c r="T1304"/>
  <c r="R1304"/>
  <c r="P1304"/>
  <c r="BI1298"/>
  <c r="BH1298"/>
  <c r="BG1298"/>
  <c r="BF1298"/>
  <c r="T1298"/>
  <c r="R1298"/>
  <c r="P1298"/>
  <c r="BI1285"/>
  <c r="BH1285"/>
  <c r="BG1285"/>
  <c r="BF1285"/>
  <c r="T1285"/>
  <c r="R1285"/>
  <c r="P1285"/>
  <c r="BI1272"/>
  <c r="BH1272"/>
  <c r="BG1272"/>
  <c r="BF1272"/>
  <c r="T1272"/>
  <c r="R1272"/>
  <c r="P1272"/>
  <c r="BI1258"/>
  <c r="BH1258"/>
  <c r="BG1258"/>
  <c r="BF1258"/>
  <c r="T1258"/>
  <c r="R1258"/>
  <c r="P1258"/>
  <c r="BI1252"/>
  <c r="BH1252"/>
  <c r="BG1252"/>
  <c r="BF1252"/>
  <c r="T1252"/>
  <c r="R1252"/>
  <c r="P1252"/>
  <c r="BI1246"/>
  <c r="BH1246"/>
  <c r="BG1246"/>
  <c r="BF1246"/>
  <c r="T1246"/>
  <c r="R1246"/>
  <c r="P1246"/>
  <c r="BI1239"/>
  <c r="BH1239"/>
  <c r="BG1239"/>
  <c r="BF1239"/>
  <c r="T1239"/>
  <c r="R1239"/>
  <c r="P1239"/>
  <c r="BI1237"/>
  <c r="BH1237"/>
  <c r="BG1237"/>
  <c r="BF1237"/>
  <c r="T1237"/>
  <c r="R1237"/>
  <c r="P1237"/>
  <c r="BI1190"/>
  <c r="BH1190"/>
  <c r="BG1190"/>
  <c r="BF1190"/>
  <c r="T1190"/>
  <c r="R1190"/>
  <c r="P1190"/>
  <c r="BI1180"/>
  <c r="BH1180"/>
  <c r="BG1180"/>
  <c r="BF1180"/>
  <c r="T1180"/>
  <c r="R1180"/>
  <c r="P1180"/>
  <c r="BI1171"/>
  <c r="BH1171"/>
  <c r="BG1171"/>
  <c r="BF1171"/>
  <c r="T1171"/>
  <c r="R1171"/>
  <c r="P1171"/>
  <c r="BI1161"/>
  <c r="BH1161"/>
  <c r="BG1161"/>
  <c r="BF1161"/>
  <c r="T1161"/>
  <c r="R1161"/>
  <c r="P1161"/>
  <c r="BI1150"/>
  <c r="BH1150"/>
  <c r="BG1150"/>
  <c r="BF1150"/>
  <c r="T1150"/>
  <c r="R1150"/>
  <c r="P1150"/>
  <c r="BI1125"/>
  <c r="BH1125"/>
  <c r="BG1125"/>
  <c r="BF1125"/>
  <c r="T1125"/>
  <c r="R1125"/>
  <c r="P1125"/>
  <c r="BI1123"/>
  <c r="BH1123"/>
  <c r="BG1123"/>
  <c r="BF1123"/>
  <c r="T1123"/>
  <c r="R1123"/>
  <c r="P1123"/>
  <c r="BI1122"/>
  <c r="BH1122"/>
  <c r="BG1122"/>
  <c r="BF1122"/>
  <c r="T1122"/>
  <c r="R1122"/>
  <c r="P1122"/>
  <c r="BI1120"/>
  <c r="BH1120"/>
  <c r="BG1120"/>
  <c r="BF1120"/>
  <c r="T1120"/>
  <c r="R1120"/>
  <c r="P1120"/>
  <c r="BI1114"/>
  <c r="BH1114"/>
  <c r="BG1114"/>
  <c r="BF1114"/>
  <c r="T1114"/>
  <c r="R1114"/>
  <c r="P1114"/>
  <c r="BI1112"/>
  <c r="BH1112"/>
  <c r="BG1112"/>
  <c r="BF1112"/>
  <c r="T1112"/>
  <c r="R1112"/>
  <c r="P1112"/>
  <c r="BI1106"/>
  <c r="BH1106"/>
  <c r="BG1106"/>
  <c r="BF1106"/>
  <c r="T1106"/>
  <c r="R1106"/>
  <c r="P1106"/>
  <c r="BI1104"/>
  <c r="BH1104"/>
  <c r="BG1104"/>
  <c r="BF1104"/>
  <c r="T1104"/>
  <c r="R1104"/>
  <c r="P1104"/>
  <c r="BI1099"/>
  <c r="BH1099"/>
  <c r="BG1099"/>
  <c r="BF1099"/>
  <c r="T1099"/>
  <c r="R1099"/>
  <c r="P1099"/>
  <c r="BI1093"/>
  <c r="BH1093"/>
  <c r="BG1093"/>
  <c r="BF1093"/>
  <c r="T1093"/>
  <c r="R1093"/>
  <c r="P1093"/>
  <c r="BI1088"/>
  <c r="BH1088"/>
  <c r="BG1088"/>
  <c r="BF1088"/>
  <c r="T1088"/>
  <c r="R1088"/>
  <c r="P1088"/>
  <c r="BI1082"/>
  <c r="BH1082"/>
  <c r="BG1082"/>
  <c r="BF1082"/>
  <c r="T1082"/>
  <c r="R1082"/>
  <c r="P1082"/>
  <c r="BI1077"/>
  <c r="BH1077"/>
  <c r="BG1077"/>
  <c r="BF1077"/>
  <c r="T1077"/>
  <c r="R1077"/>
  <c r="P1077"/>
  <c r="BI1071"/>
  <c r="BH1071"/>
  <c r="BG1071"/>
  <c r="BF1071"/>
  <c r="T1071"/>
  <c r="R1071"/>
  <c r="P1071"/>
  <c r="BI1038"/>
  <c r="BH1038"/>
  <c r="BG1038"/>
  <c r="BF1038"/>
  <c r="T1038"/>
  <c r="R1038"/>
  <c r="P1038"/>
  <c r="BI1023"/>
  <c r="BH1023"/>
  <c r="BG1023"/>
  <c r="BF1023"/>
  <c r="T1023"/>
  <c r="R1023"/>
  <c r="P1023"/>
  <c r="BI1004"/>
  <c r="BH1004"/>
  <c r="BG1004"/>
  <c r="BF1004"/>
  <c r="T1004"/>
  <c r="R1004"/>
  <c r="P1004"/>
  <c r="BI998"/>
  <c r="BH998"/>
  <c r="BG998"/>
  <c r="BF998"/>
  <c r="T998"/>
  <c r="R998"/>
  <c r="P998"/>
  <c r="BI981"/>
  <c r="BH981"/>
  <c r="BG981"/>
  <c r="BF981"/>
  <c r="T981"/>
  <c r="R981"/>
  <c r="P981"/>
  <c r="BI963"/>
  <c r="BH963"/>
  <c r="BG963"/>
  <c r="BF963"/>
  <c r="T963"/>
  <c r="R963"/>
  <c r="P963"/>
  <c r="BI961"/>
  <c r="BH961"/>
  <c r="BG961"/>
  <c r="BF961"/>
  <c r="T961"/>
  <c r="R961"/>
  <c r="P961"/>
  <c r="BI943"/>
  <c r="BH943"/>
  <c r="BG943"/>
  <c r="BF943"/>
  <c r="T943"/>
  <c r="R943"/>
  <c r="P943"/>
  <c r="BI941"/>
  <c r="BH941"/>
  <c r="BG941"/>
  <c r="BF941"/>
  <c r="T941"/>
  <c r="R941"/>
  <c r="P941"/>
  <c r="BI923"/>
  <c r="BH923"/>
  <c r="BG923"/>
  <c r="BF923"/>
  <c r="T923"/>
  <c r="R923"/>
  <c r="P923"/>
  <c r="BI921"/>
  <c r="BH921"/>
  <c r="BG921"/>
  <c r="BF921"/>
  <c r="T921"/>
  <c r="R921"/>
  <c r="P921"/>
  <c r="BI920"/>
  <c r="BH920"/>
  <c r="BG920"/>
  <c r="BF920"/>
  <c r="T920"/>
  <c r="R920"/>
  <c r="P920"/>
  <c r="BI912"/>
  <c r="BH912"/>
  <c r="BG912"/>
  <c r="BF912"/>
  <c r="T912"/>
  <c r="R912"/>
  <c r="P912"/>
  <c r="BI905"/>
  <c r="BH905"/>
  <c r="BG905"/>
  <c r="BF905"/>
  <c r="T905"/>
  <c r="R905"/>
  <c r="P905"/>
  <c r="BI896"/>
  <c r="BH896"/>
  <c r="BG896"/>
  <c r="BF896"/>
  <c r="T896"/>
  <c r="R896"/>
  <c r="P896"/>
  <c r="BI889"/>
  <c r="BH889"/>
  <c r="BG889"/>
  <c r="BF889"/>
  <c r="T889"/>
  <c r="R889"/>
  <c r="P889"/>
  <c r="BI887"/>
  <c r="BH887"/>
  <c r="BG887"/>
  <c r="BF887"/>
  <c r="T887"/>
  <c r="R887"/>
  <c r="P887"/>
  <c r="BI882"/>
  <c r="BH882"/>
  <c r="BG882"/>
  <c r="BF882"/>
  <c r="T882"/>
  <c r="R882"/>
  <c r="P882"/>
  <c r="BI879"/>
  <c r="BH879"/>
  <c r="BG879"/>
  <c r="BF879"/>
  <c r="T879"/>
  <c r="R879"/>
  <c r="P879"/>
  <c r="BI872"/>
  <c r="BH872"/>
  <c r="BG872"/>
  <c r="BF872"/>
  <c r="T872"/>
  <c r="R872"/>
  <c r="P872"/>
  <c r="BI867"/>
  <c r="BH867"/>
  <c r="BG867"/>
  <c r="BF867"/>
  <c r="T867"/>
  <c r="R867"/>
  <c r="P867"/>
  <c r="BI864"/>
  <c r="BH864"/>
  <c r="BG864"/>
  <c r="BF864"/>
  <c r="T864"/>
  <c r="R864"/>
  <c r="P864"/>
  <c r="BI857"/>
  <c r="BH857"/>
  <c r="BG857"/>
  <c r="BF857"/>
  <c r="T857"/>
  <c r="R857"/>
  <c r="P857"/>
  <c r="BI843"/>
  <c r="BH843"/>
  <c r="BG843"/>
  <c r="BF843"/>
  <c r="T843"/>
  <c r="R843"/>
  <c r="P843"/>
  <c r="BI840"/>
  <c r="BH840"/>
  <c r="BG840"/>
  <c r="BF840"/>
  <c r="T840"/>
  <c r="R840"/>
  <c r="P840"/>
  <c r="BI839"/>
  <c r="BH839"/>
  <c r="BG839"/>
  <c r="BF839"/>
  <c r="T839"/>
  <c r="R839"/>
  <c r="P839"/>
  <c r="BI837"/>
  <c r="BH837"/>
  <c r="BG837"/>
  <c r="BF837"/>
  <c r="T837"/>
  <c r="R837"/>
  <c r="P837"/>
  <c r="BI835"/>
  <c r="BH835"/>
  <c r="BG835"/>
  <c r="BF835"/>
  <c r="T835"/>
  <c r="R835"/>
  <c r="P835"/>
  <c r="BI834"/>
  <c r="BH834"/>
  <c r="BG834"/>
  <c r="BF834"/>
  <c r="T834"/>
  <c r="R834"/>
  <c r="P834"/>
  <c r="BI833"/>
  <c r="BH833"/>
  <c r="BG833"/>
  <c r="BF833"/>
  <c r="T833"/>
  <c r="R833"/>
  <c r="P833"/>
  <c r="BI828"/>
  <c r="BH828"/>
  <c r="BG828"/>
  <c r="BF828"/>
  <c r="T828"/>
  <c r="R828"/>
  <c r="P828"/>
  <c r="BI823"/>
  <c r="BH823"/>
  <c r="BG823"/>
  <c r="BF823"/>
  <c r="T823"/>
  <c r="R823"/>
  <c r="P823"/>
  <c r="BI819"/>
  <c r="BH819"/>
  <c r="BG819"/>
  <c r="BF819"/>
  <c r="T819"/>
  <c r="R819"/>
  <c r="P819"/>
  <c r="BI815"/>
  <c r="BH815"/>
  <c r="BG815"/>
  <c r="BF815"/>
  <c r="T815"/>
  <c r="R815"/>
  <c r="P815"/>
  <c r="BI810"/>
  <c r="BH810"/>
  <c r="BG810"/>
  <c r="BF810"/>
  <c r="T810"/>
  <c r="R810"/>
  <c r="P810"/>
  <c r="BI806"/>
  <c r="BH806"/>
  <c r="BG806"/>
  <c r="BF806"/>
  <c r="T806"/>
  <c r="R806"/>
  <c r="P806"/>
  <c r="BI804"/>
  <c r="BH804"/>
  <c r="BG804"/>
  <c r="BF804"/>
  <c r="T804"/>
  <c r="R804"/>
  <c r="P804"/>
  <c r="BI803"/>
  <c r="BH803"/>
  <c r="BG803"/>
  <c r="BF803"/>
  <c r="T803"/>
  <c r="R803"/>
  <c r="P803"/>
  <c r="BI800"/>
  <c r="BH800"/>
  <c r="BG800"/>
  <c r="BF800"/>
  <c r="T800"/>
  <c r="R800"/>
  <c r="P800"/>
  <c r="BI773"/>
  <c r="BH773"/>
  <c r="BG773"/>
  <c r="BF773"/>
  <c r="T773"/>
  <c r="R773"/>
  <c r="P773"/>
  <c r="BI761"/>
  <c r="BH761"/>
  <c r="BG761"/>
  <c r="BF761"/>
  <c r="T761"/>
  <c r="R761"/>
  <c r="P761"/>
  <c r="BI760"/>
  <c r="BH760"/>
  <c r="BG760"/>
  <c r="BF760"/>
  <c r="T760"/>
  <c r="R760"/>
  <c r="P760"/>
  <c r="BI755"/>
  <c r="BH755"/>
  <c r="BG755"/>
  <c r="BF755"/>
  <c r="T755"/>
  <c r="R755"/>
  <c r="P755"/>
  <c r="BI754"/>
  <c r="BH754"/>
  <c r="BG754"/>
  <c r="BF754"/>
  <c r="T754"/>
  <c r="R754"/>
  <c r="P754"/>
  <c r="BI747"/>
  <c r="BH747"/>
  <c r="BG747"/>
  <c r="BF747"/>
  <c r="T747"/>
  <c r="R747"/>
  <c r="P747"/>
  <c r="BI741"/>
  <c r="BH741"/>
  <c r="BG741"/>
  <c r="BF741"/>
  <c r="T741"/>
  <c r="R741"/>
  <c r="P741"/>
  <c r="BI734"/>
  <c r="BH734"/>
  <c r="BG734"/>
  <c r="BF734"/>
  <c r="T734"/>
  <c r="R734"/>
  <c r="P734"/>
  <c r="BI726"/>
  <c r="BH726"/>
  <c r="BG726"/>
  <c r="BF726"/>
  <c r="T726"/>
  <c r="R726"/>
  <c r="P726"/>
  <c r="BI715"/>
  <c r="BH715"/>
  <c r="BG715"/>
  <c r="BF715"/>
  <c r="T715"/>
  <c r="R715"/>
  <c r="P715"/>
  <c r="BI707"/>
  <c r="BH707"/>
  <c r="BG707"/>
  <c r="BF707"/>
  <c r="T707"/>
  <c r="R707"/>
  <c r="P707"/>
  <c r="BI691"/>
  <c r="BH691"/>
  <c r="BG691"/>
  <c r="BF691"/>
  <c r="T691"/>
  <c r="R691"/>
  <c r="P691"/>
  <c r="BI686"/>
  <c r="BH686"/>
  <c r="BG686"/>
  <c r="BF686"/>
  <c r="T686"/>
  <c r="R686"/>
  <c r="P686"/>
  <c r="BI682"/>
  <c r="BH682"/>
  <c r="BG682"/>
  <c r="BF682"/>
  <c r="T682"/>
  <c r="R682"/>
  <c r="P682"/>
  <c r="BI664"/>
  <c r="BH664"/>
  <c r="BG664"/>
  <c r="BF664"/>
  <c r="T664"/>
  <c r="R664"/>
  <c r="P664"/>
  <c r="BI662"/>
  <c r="BH662"/>
  <c r="BG662"/>
  <c r="BF662"/>
  <c r="T662"/>
  <c r="R662"/>
  <c r="P662"/>
  <c r="BI661"/>
  <c r="BH661"/>
  <c r="BG661"/>
  <c r="BF661"/>
  <c r="T661"/>
  <c r="R661"/>
  <c r="P661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48"/>
  <c r="BH648"/>
  <c r="BG648"/>
  <c r="BF648"/>
  <c r="T648"/>
  <c r="R648"/>
  <c r="P648"/>
  <c r="BI642"/>
  <c r="BH642"/>
  <c r="BG642"/>
  <c r="BF642"/>
  <c r="T642"/>
  <c r="T641"/>
  <c r="R642"/>
  <c r="R641"/>
  <c r="P642"/>
  <c r="P641"/>
  <c r="BI636"/>
  <c r="BH636"/>
  <c r="BG636"/>
  <c r="BF636"/>
  <c r="T636"/>
  <c r="R636"/>
  <c r="P636"/>
  <c r="BI635"/>
  <c r="BH635"/>
  <c r="BG635"/>
  <c r="BF635"/>
  <c r="T635"/>
  <c r="R635"/>
  <c r="P635"/>
  <c r="BI627"/>
  <c r="BH627"/>
  <c r="BG627"/>
  <c r="BF627"/>
  <c r="T627"/>
  <c r="R627"/>
  <c r="P627"/>
  <c r="BI626"/>
  <c r="BH626"/>
  <c r="BG626"/>
  <c r="BF626"/>
  <c r="T626"/>
  <c r="R626"/>
  <c r="P626"/>
  <c r="BI621"/>
  <c r="BH621"/>
  <c r="BG621"/>
  <c r="BF621"/>
  <c r="T621"/>
  <c r="R621"/>
  <c r="P621"/>
  <c r="BI615"/>
  <c r="BH615"/>
  <c r="BG615"/>
  <c r="BF615"/>
  <c r="T615"/>
  <c r="R615"/>
  <c r="P615"/>
  <c r="BI614"/>
  <c r="BH614"/>
  <c r="BG614"/>
  <c r="BF614"/>
  <c r="T614"/>
  <c r="R614"/>
  <c r="P614"/>
  <c r="BI606"/>
  <c r="BH606"/>
  <c r="BG606"/>
  <c r="BF606"/>
  <c r="T606"/>
  <c r="R606"/>
  <c r="P606"/>
  <c r="BI605"/>
  <c r="BH605"/>
  <c r="BG605"/>
  <c r="BF605"/>
  <c r="T605"/>
  <c r="R605"/>
  <c r="P605"/>
  <c r="BI597"/>
  <c r="BH597"/>
  <c r="BG597"/>
  <c r="BF597"/>
  <c r="T597"/>
  <c r="R597"/>
  <c r="P597"/>
  <c r="BI589"/>
  <c r="BH589"/>
  <c r="BG589"/>
  <c r="BF589"/>
  <c r="T589"/>
  <c r="R589"/>
  <c r="P589"/>
  <c r="BI585"/>
  <c r="BH585"/>
  <c r="BG585"/>
  <c r="BF585"/>
  <c r="T585"/>
  <c r="R585"/>
  <c r="P585"/>
  <c r="BI579"/>
  <c r="BH579"/>
  <c r="BG579"/>
  <c r="BF579"/>
  <c r="T579"/>
  <c r="R579"/>
  <c r="P579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152"/>
  <c r="J21"/>
  <c r="J16"/>
  <c r="J149"/>
  <c r="E7"/>
  <c r="E85"/>
  <c i="1" r="L90"/>
  <c r="AM90"/>
  <c r="AM89"/>
  <c r="L89"/>
  <c r="AM87"/>
  <c r="L87"/>
  <c r="L85"/>
  <c r="L84"/>
  <c i="2" r="J271"/>
  <c r="BK1114"/>
  <c r="BK872"/>
  <c r="BK1513"/>
  <c r="J839"/>
  <c r="BK368"/>
  <c r="BK210"/>
  <c r="J867"/>
  <c r="J536"/>
  <c r="BK1512"/>
  <c r="J800"/>
  <c r="J1864"/>
  <c r="BK1587"/>
  <c r="BK1515"/>
  <c r="J1363"/>
  <c r="BK981"/>
  <c r="BK605"/>
  <c r="J1866"/>
  <c r="BK1589"/>
  <c r="BK1988"/>
  <c r="BK1686"/>
  <c r="J1569"/>
  <c r="J1543"/>
  <c r="BK1625"/>
  <c r="BK1530"/>
  <c r="J1337"/>
  <c r="J1071"/>
  <c r="J621"/>
  <c r="J1867"/>
  <c r="J1723"/>
  <c r="BK1592"/>
  <c r="BK1569"/>
  <c r="J1551"/>
  <c r="BK1531"/>
  <c r="J1088"/>
  <c r="J635"/>
  <c r="BK238"/>
  <c r="J1880"/>
  <c r="J1577"/>
  <c r="BK1542"/>
  <c r="J1298"/>
  <c r="J312"/>
  <c r="BK760"/>
  <c r="J682"/>
  <c r="BK1841"/>
  <c r="BK1613"/>
  <c r="J1502"/>
  <c r="BK834"/>
  <c i="3" r="J182"/>
  <c r="BK234"/>
  <c r="J214"/>
  <c r="BK199"/>
  <c r="J184"/>
  <c r="J226"/>
  <c r="J246"/>
  <c r="BK150"/>
  <c r="BK184"/>
  <c r="J130"/>
  <c r="BK228"/>
  <c r="J180"/>
  <c i="4" r="J172"/>
  <c r="BK142"/>
  <c r="J178"/>
  <c r="J134"/>
  <c r="BK130"/>
  <c i="5" r="BK386"/>
  <c r="J138"/>
  <c r="BK308"/>
  <c r="J424"/>
  <c r="BK300"/>
  <c r="J184"/>
  <c r="J434"/>
  <c r="J220"/>
  <c r="J372"/>
  <c r="BK262"/>
  <c r="BK222"/>
  <c r="BK142"/>
  <c r="J266"/>
  <c r="BK159"/>
  <c r="J202"/>
  <c r="J350"/>
  <c r="BK458"/>
  <c r="BK274"/>
  <c r="J422"/>
  <c r="BK290"/>
  <c r="BK388"/>
  <c r="BK230"/>
  <c i="6" r="BK130"/>
  <c r="BK145"/>
  <c r="BK143"/>
  <c r="BK127"/>
  <c i="7" r="BK139"/>
  <c r="J150"/>
  <c r="BK162"/>
  <c r="BK148"/>
  <c r="J144"/>
  <c i="8" r="BK146"/>
  <c r="BK141"/>
  <c i="12" r="J134"/>
  <c r="J137"/>
  <c i="13" r="BK153"/>
  <c r="BK139"/>
  <c r="J151"/>
  <c i="14" r="J235"/>
  <c r="BK221"/>
  <c r="J248"/>
  <c r="J234"/>
  <c r="BK248"/>
  <c r="BK160"/>
  <c r="BK255"/>
  <c r="BK164"/>
  <c r="J266"/>
  <c r="J166"/>
  <c r="BK256"/>
  <c r="BK156"/>
  <c r="BK189"/>
  <c r="J199"/>
  <c i="15" r="BK177"/>
  <c r="J166"/>
  <c r="BK215"/>
  <c r="J201"/>
  <c r="BK223"/>
  <c r="BK209"/>
  <c r="BK203"/>
  <c r="J215"/>
  <c r="BK213"/>
  <c r="J135"/>
  <c r="BK170"/>
  <c i="16" r="J173"/>
  <c r="J134"/>
  <c r="J146"/>
  <c r="BK166"/>
  <c r="BK152"/>
  <c r="BK187"/>
  <c i="17" r="BK152"/>
  <c r="BK150"/>
  <c r="BK131"/>
  <c r="BK139"/>
  <c i="18" r="BK190"/>
  <c r="BK181"/>
  <c r="J152"/>
  <c r="BK179"/>
  <c r="J141"/>
  <c i="19" r="BK148"/>
  <c r="J153"/>
  <c r="BK146"/>
  <c r="J138"/>
  <c r="J149"/>
  <c i="20" r="BK450"/>
  <c r="J680"/>
  <c r="J343"/>
  <c r="J712"/>
  <c r="BK483"/>
  <c r="J739"/>
  <c r="BK584"/>
  <c r="BK739"/>
  <c r="J208"/>
  <c r="J675"/>
  <c r="BK522"/>
  <c r="BK292"/>
  <c r="BK1358"/>
  <c r="J1224"/>
  <c r="BK1162"/>
  <c r="J926"/>
  <c r="BK593"/>
  <c r="J1372"/>
  <c r="J1258"/>
  <c r="J1222"/>
  <c r="J717"/>
  <c r="BK309"/>
  <c r="J1345"/>
  <c r="BK1239"/>
  <c r="J1209"/>
  <c r="BK1119"/>
  <c r="BK544"/>
  <c r="BK1290"/>
  <c r="BK1234"/>
  <c r="BK1128"/>
  <c r="J596"/>
  <c r="J247"/>
  <c r="BK1253"/>
  <c r="BK1211"/>
  <c r="BK946"/>
  <c r="J1371"/>
  <c r="BK1314"/>
  <c r="BK1204"/>
  <c r="J905"/>
  <c r="BK1248"/>
  <c r="BK1201"/>
  <c r="BK935"/>
  <c r="BK609"/>
  <c r="J506"/>
  <c r="J309"/>
  <c r="J1330"/>
  <c r="BK1150"/>
  <c r="J935"/>
  <c r="J500"/>
  <c r="J194"/>
  <c r="BK1130"/>
  <c r="BK817"/>
  <c r="J492"/>
  <c r="J181"/>
  <c i="21" r="BK145"/>
  <c r="BK142"/>
  <c r="J154"/>
  <c r="BK154"/>
  <c r="J157"/>
  <c i="22" r="J154"/>
  <c r="BK170"/>
  <c r="BK138"/>
  <c r="BK136"/>
  <c r="BK144"/>
  <c r="J134"/>
  <c i="23" r="J244"/>
  <c r="BK236"/>
  <c r="J140"/>
  <c r="BK242"/>
  <c r="J174"/>
  <c r="BK160"/>
  <c r="BK158"/>
  <c r="J216"/>
  <c r="J210"/>
  <c r="BK184"/>
  <c r="BK140"/>
  <c r="BK154"/>
  <c r="J180"/>
  <c r="J198"/>
  <c r="J170"/>
  <c i="24" r="J149"/>
  <c r="BK147"/>
  <c r="BK145"/>
  <c i="28" r="J162"/>
  <c r="BK150"/>
  <c r="J133"/>
  <c r="J178"/>
  <c r="BK176"/>
  <c r="BK152"/>
  <c r="J163"/>
  <c i="29" r="J166"/>
  <c r="J134"/>
  <c r="J146"/>
  <c r="J154"/>
  <c r="J157"/>
  <c r="J185"/>
  <c r="BK158"/>
  <c r="J168"/>
  <c i="30" r="J127"/>
  <c r="BK150"/>
  <c r="BK130"/>
  <c i="32" r="BK308"/>
  <c r="BK543"/>
  <c r="J961"/>
  <c r="BK578"/>
  <c r="BK961"/>
  <c r="BK658"/>
  <c r="J305"/>
  <c r="BK660"/>
  <c r="BK728"/>
  <c r="J522"/>
  <c r="BK665"/>
  <c r="J462"/>
  <c r="J152"/>
  <c i="33" r="J161"/>
  <c r="J163"/>
  <c r="J129"/>
  <c r="BK196"/>
  <c r="BK186"/>
  <c r="J194"/>
  <c r="BK184"/>
  <c r="J131"/>
  <c i="34" r="J138"/>
  <c r="BK140"/>
  <c i="35" r="BK129"/>
  <c i="36" r="BK208"/>
  <c r="J143"/>
  <c r="BK141"/>
  <c r="J147"/>
  <c r="BK176"/>
  <c r="J149"/>
  <c r="BK207"/>
  <c r="J219"/>
  <c r="BK206"/>
  <c r="J209"/>
  <c r="J220"/>
  <c r="BK194"/>
  <c r="J190"/>
  <c i="37" r="J131"/>
  <c r="J139"/>
  <c r="J145"/>
  <c r="J143"/>
  <c r="BK127"/>
  <c i="38" r="BK155"/>
  <c r="BK147"/>
  <c r="BK158"/>
  <c r="BK178"/>
  <c r="J134"/>
  <c r="J168"/>
  <c r="BK164"/>
  <c r="BK154"/>
  <c r="BK127"/>
  <c r="J140"/>
  <c i="2" r="BK307"/>
  <c r="BK1106"/>
  <c r="J823"/>
  <c r="BK302"/>
  <c r="BK1452"/>
  <c r="J658"/>
  <c r="BK312"/>
  <c r="BK961"/>
  <c r="J255"/>
  <c r="BK1782"/>
  <c r="J1571"/>
  <c r="J1440"/>
  <c r="BK1328"/>
  <c r="J857"/>
  <c r="BK546"/>
  <c r="BK1810"/>
  <c r="J1560"/>
  <c r="J1456"/>
  <c r="BK1334"/>
  <c r="BK504"/>
  <c r="J252"/>
  <c r="J1603"/>
  <c r="J1570"/>
  <c r="J1258"/>
  <c r="J834"/>
  <c r="BK555"/>
  <c r="BK1801"/>
  <c r="J1573"/>
  <c r="J1527"/>
  <c r="J1555"/>
  <c r="BK1246"/>
  <c r="BK828"/>
  <c r="BK351"/>
  <c r="BK1766"/>
  <c r="BK1601"/>
  <c r="BK1586"/>
  <c r="J1562"/>
  <c r="BK1538"/>
  <c r="BK1190"/>
  <c r="J503"/>
  <c r="BK189"/>
  <c r="BK1593"/>
  <c r="BK1529"/>
  <c r="BK1123"/>
  <c r="BK806"/>
  <c r="BK571"/>
  <c r="J1872"/>
  <c r="J1594"/>
  <c r="J1394"/>
  <c r="J225"/>
  <c i="3" r="J191"/>
  <c r="BK172"/>
  <c r="BK138"/>
  <c r="J160"/>
  <c r="BK269"/>
  <c r="BK158"/>
  <c r="BK154"/>
  <c r="BK218"/>
  <c r="BK177"/>
  <c r="J220"/>
  <c r="J218"/>
  <c i="4" r="BK180"/>
  <c r="BK184"/>
  <c i="5" r="J396"/>
  <c r="BK396"/>
  <c r="J316"/>
  <c r="J196"/>
  <c r="J406"/>
  <c r="J264"/>
  <c r="BK344"/>
  <c r="J302"/>
  <c r="BK462"/>
  <c r="J360"/>
  <c r="J304"/>
  <c r="BK218"/>
  <c r="BK447"/>
  <c r="J300"/>
  <c r="J159"/>
  <c r="BK366"/>
  <c r="J452"/>
  <c r="J376"/>
  <c r="BK198"/>
  <c r="BK140"/>
  <c r="J244"/>
  <c r="BK364"/>
  <c r="BK236"/>
  <c r="BK420"/>
  <c r="BK254"/>
  <c r="J455"/>
  <c r="J366"/>
  <c r="J204"/>
  <c r="BK398"/>
  <c r="BK286"/>
  <c r="J216"/>
  <c i="6" r="BK157"/>
  <c r="J157"/>
  <c r="J133"/>
  <c r="J145"/>
  <c i="7" r="BK145"/>
  <c r="BK154"/>
  <c r="J127"/>
  <c r="J130"/>
  <c r="BK177"/>
  <c r="J168"/>
  <c r="J181"/>
  <c r="BK173"/>
  <c i="8" r="J135"/>
  <c r="BK127"/>
  <c i="9" r="BK174"/>
  <c r="BK142"/>
  <c r="J127"/>
  <c r="J167"/>
  <c r="BK146"/>
  <c r="BK181"/>
  <c r="J143"/>
  <c r="J155"/>
  <c r="J187"/>
  <c r="J195"/>
  <c r="BK152"/>
  <c r="J181"/>
  <c r="BK163"/>
  <c r="J164"/>
  <c r="J137"/>
  <c r="J191"/>
  <c r="J175"/>
  <c r="J149"/>
  <c r="BK143"/>
  <c r="J128"/>
  <c r="BK175"/>
  <c r="BK131"/>
  <c r="BK154"/>
  <c i="10" r="BK158"/>
  <c r="J142"/>
  <c r="BK160"/>
  <c r="J143"/>
  <c r="J158"/>
  <c r="J137"/>
  <c r="BK143"/>
  <c r="BK154"/>
  <c r="BK136"/>
  <c r="BK148"/>
  <c r="J139"/>
  <c r="BK131"/>
  <c i="11" r="BK183"/>
  <c r="J152"/>
  <c r="J137"/>
  <c r="BK127"/>
  <c r="BK131"/>
  <c r="J166"/>
  <c r="BK160"/>
  <c r="J140"/>
  <c r="J179"/>
  <c r="BK186"/>
  <c r="BK136"/>
  <c r="J188"/>
  <c r="J160"/>
  <c r="BK188"/>
  <c r="J200"/>
  <c r="BK178"/>
  <c r="BK163"/>
  <c r="J143"/>
  <c r="J148"/>
  <c r="BK134"/>
  <c r="BK166"/>
  <c r="J133"/>
  <c r="J163"/>
  <c r="BK158"/>
  <c i="12" r="J128"/>
  <c r="BK139"/>
  <c r="BK128"/>
  <c r="J127"/>
  <c i="13" r="BK155"/>
  <c r="BK157"/>
  <c r="J159"/>
  <c r="J153"/>
  <c r="BK141"/>
  <c i="14" r="J183"/>
  <c r="J189"/>
  <c r="BK205"/>
  <c r="BK170"/>
  <c r="BK240"/>
  <c r="BK183"/>
  <c r="J139"/>
  <c r="BK162"/>
  <c r="J147"/>
  <c r="J227"/>
  <c r="J213"/>
  <c r="J265"/>
  <c r="J217"/>
  <c r="BK139"/>
  <c r="BK193"/>
  <c r="BK254"/>
  <c r="BK209"/>
  <c r="J209"/>
  <c r="J174"/>
  <c i="15" r="J217"/>
  <c r="J177"/>
  <c r="BK211"/>
  <c r="BK143"/>
  <c r="BK149"/>
  <c r="J138"/>
  <c r="BK133"/>
  <c r="BK147"/>
  <c r="J162"/>
  <c r="J151"/>
  <c r="BK179"/>
  <c r="BK205"/>
  <c i="16" r="BK155"/>
  <c r="J175"/>
  <c r="BK142"/>
  <c r="BK140"/>
  <c r="BK177"/>
  <c r="J189"/>
  <c r="BK170"/>
  <c r="J191"/>
  <c r="J158"/>
  <c r="J139"/>
  <c i="17" r="BK146"/>
  <c r="J156"/>
  <c r="J141"/>
  <c r="J128"/>
  <c i="18" r="J162"/>
  <c r="J164"/>
  <c r="J185"/>
  <c r="BK185"/>
  <c r="BK135"/>
  <c r="J137"/>
  <c r="BK154"/>
  <c i="19" r="J141"/>
  <c r="J142"/>
  <c r="BK145"/>
  <c r="J143"/>
  <c r="J134"/>
  <c r="BK141"/>
  <c i="20" r="J543"/>
  <c r="J214"/>
  <c r="J1230"/>
  <c r="J1170"/>
  <c r="BK695"/>
  <c r="BK527"/>
  <c r="J1275"/>
  <c r="J1208"/>
  <c r="BK918"/>
  <c r="BK510"/>
  <c r="BK304"/>
  <c r="BK1261"/>
  <c r="J1213"/>
  <c r="BK1069"/>
  <c r="BK475"/>
  <c r="J1010"/>
  <c r="J580"/>
  <c r="BK1366"/>
  <c r="BK1283"/>
  <c r="BK1181"/>
  <c r="BK773"/>
  <c r="J1323"/>
  <c r="BK1176"/>
  <c r="BK1238"/>
  <c r="J1017"/>
  <c r="J695"/>
  <c r="J350"/>
  <c r="BK1327"/>
  <c r="BK1075"/>
  <c r="BK686"/>
  <c r="BK181"/>
  <c r="BK1145"/>
  <c r="BK932"/>
  <c r="J358"/>
  <c i="21" r="J136"/>
  <c r="J138"/>
  <c r="J140"/>
  <c i="22" r="J158"/>
  <c r="BK176"/>
  <c r="J130"/>
  <c r="BK164"/>
  <c i="23" r="J220"/>
  <c r="BK146"/>
  <c r="BK245"/>
  <c r="J222"/>
  <c r="J234"/>
  <c r="BK238"/>
  <c r="J204"/>
  <c r="J176"/>
  <c r="BK194"/>
  <c r="BK188"/>
  <c r="BK170"/>
  <c r="BK186"/>
  <c i="24" r="J137"/>
  <c r="J143"/>
  <c i="25" r="BK167"/>
  <c r="BK171"/>
  <c r="BK181"/>
  <c r="J173"/>
  <c r="J130"/>
  <c i="26" r="BK128"/>
  <c r="BK145"/>
  <c i="27" r="J137"/>
  <c r="BK147"/>
  <c r="BK145"/>
  <c i="28" r="J147"/>
  <c r="J161"/>
  <c r="J165"/>
  <c r="BK165"/>
  <c i="29" r="BK133"/>
  <c r="BK163"/>
  <c r="BK175"/>
  <c r="J160"/>
  <c r="J130"/>
  <c r="J143"/>
  <c r="BK164"/>
  <c r="J128"/>
  <c i="30" r="BK142"/>
  <c r="J133"/>
  <c i="31" r="BK127"/>
  <c i="32" r="J1019"/>
  <c r="J536"/>
  <c r="BK896"/>
  <c r="BK655"/>
  <c r="BK666"/>
  <c r="BK307"/>
  <c r="BK952"/>
  <c r="J559"/>
  <c r="J306"/>
  <c r="J645"/>
  <c r="BK152"/>
  <c i="36" r="J199"/>
  <c r="J153"/>
  <c r="BK188"/>
  <c r="BK215"/>
  <c r="BK219"/>
  <c r="J184"/>
  <c i="37" r="BK131"/>
  <c r="BK134"/>
  <c r="BK130"/>
  <c i="38" r="BK168"/>
  <c r="BK133"/>
  <c r="J175"/>
  <c r="BK176"/>
  <c r="BK141"/>
  <c r="BK157"/>
  <c r="BK172"/>
  <c r="J150"/>
  <c i="2" r="BK1494"/>
  <c r="J1150"/>
  <c r="BK896"/>
  <c r="J653"/>
  <c r="BK1378"/>
  <c r="J773"/>
  <c r="BK563"/>
  <c r="J1531"/>
  <c r="J843"/>
  <c r="J1525"/>
  <c r="BK833"/>
  <c r="BK357"/>
  <c r="BK1528"/>
  <c r="BK819"/>
  <c r="J429"/>
  <c r="BK1342"/>
  <c r="J243"/>
  <c r="J1857"/>
  <c r="BK1566"/>
  <c r="J1378"/>
  <c r="BK1023"/>
  <c r="J804"/>
  <c r="J158"/>
  <c r="J1598"/>
  <c r="BK1541"/>
  <c r="BK1407"/>
  <c r="BK1125"/>
  <c r="BK556"/>
  <c r="BK295"/>
  <c r="J1863"/>
  <c r="BK1583"/>
  <c r="J1523"/>
  <c r="J1407"/>
  <c r="BK837"/>
  <c r="BK589"/>
  <c r="J1599"/>
  <c r="J1554"/>
  <c r="J1526"/>
  <c r="J1565"/>
  <c r="J563"/>
  <c r="J1542"/>
  <c r="BK1345"/>
  <c r="J761"/>
  <c r="BK158"/>
  <c i="3" r="J195"/>
  <c r="BK210"/>
  <c r="J210"/>
  <c r="J142"/>
  <c r="BK238"/>
  <c r="J260"/>
  <c r="BK152"/>
  <c r="J150"/>
  <c r="J234"/>
  <c r="BK193"/>
  <c i="4" r="BK190"/>
  <c r="J164"/>
  <c r="J132"/>
  <c r="J194"/>
  <c r="BK172"/>
  <c r="BK136"/>
  <c i="5" r="BK434"/>
  <c r="J228"/>
  <c r="J318"/>
  <c r="J440"/>
  <c r="J364"/>
  <c r="BK228"/>
  <c r="J136"/>
  <c r="J408"/>
  <c r="J232"/>
  <c r="J322"/>
  <c r="J224"/>
  <c r="J430"/>
  <c r="J310"/>
  <c r="BK238"/>
  <c r="BK340"/>
  <c r="BK146"/>
  <c r="BK326"/>
  <c r="BK170"/>
  <c r="BK402"/>
  <c r="J156"/>
  <c r="BK356"/>
  <c r="J382"/>
  <c r="BK232"/>
  <c r="BK453"/>
  <c r="BK430"/>
  <c r="J148"/>
  <c r="BK260"/>
  <c r="J398"/>
  <c r="J246"/>
  <c r="BK320"/>
  <c r="J214"/>
  <c i="6" r="BK133"/>
  <c r="J131"/>
  <c r="BK141"/>
  <c r="BK131"/>
  <c i="7" r="J185"/>
  <c r="J153"/>
  <c r="J175"/>
  <c r="J132"/>
  <c r="J183"/>
  <c r="BK133"/>
  <c r="BK144"/>
  <c i="8" r="J145"/>
  <c r="J131"/>
  <c r="BK129"/>
  <c r="BK156"/>
  <c r="J137"/>
  <c r="J132"/>
  <c r="J140"/>
  <c r="J138"/>
  <c i="9" r="J177"/>
  <c r="BK140"/>
  <c r="J189"/>
  <c r="J154"/>
  <c r="BK164"/>
  <c r="BK149"/>
  <c r="J146"/>
  <c r="BK136"/>
  <c r="BK183"/>
  <c r="BK195"/>
  <c r="J166"/>
  <c r="BK158"/>
  <c r="BK151"/>
  <c r="J134"/>
  <c r="J185"/>
  <c r="BK191"/>
  <c r="BK167"/>
  <c r="BK169"/>
  <c r="BK130"/>
  <c r="BK148"/>
  <c i="10" r="J147"/>
  <c r="BK133"/>
  <c r="BK156"/>
  <c r="J131"/>
  <c r="J133"/>
  <c r="J136"/>
  <c r="J154"/>
  <c r="J150"/>
  <c r="J129"/>
  <c i="11" r="J194"/>
  <c r="BK154"/>
  <c r="BK128"/>
  <c r="BK140"/>
  <c r="BK181"/>
  <c r="J155"/>
  <c r="J185"/>
  <c r="BK194"/>
  <c r="BK133"/>
  <c r="BK179"/>
  <c r="BK200"/>
  <c r="J167"/>
  <c r="BK143"/>
  <c r="J157"/>
  <c r="BK196"/>
  <c r="J128"/>
  <c r="J183"/>
  <c r="J181"/>
  <c r="BK137"/>
  <c i="12" r="BK155"/>
  <c r="J140"/>
  <c r="BK127"/>
  <c i="13" r="BK129"/>
  <c r="BK163"/>
  <c r="J131"/>
  <c i="14" r="J172"/>
  <c r="BK145"/>
  <c r="J236"/>
  <c r="BK225"/>
  <c r="BK223"/>
  <c r="J162"/>
  <c r="BK217"/>
  <c r="J263"/>
  <c r="BK176"/>
  <c r="BK260"/>
  <c r="J255"/>
  <c r="BK233"/>
  <c r="J156"/>
  <c r="BK246"/>
  <c i="15" r="BK181"/>
  <c r="J191"/>
  <c r="J174"/>
  <c r="BK131"/>
  <c r="BK195"/>
  <c r="BK207"/>
  <c r="J225"/>
  <c r="BK225"/>
  <c r="BK168"/>
  <c r="J189"/>
  <c i="16" r="J164"/>
  <c r="J171"/>
  <c r="J179"/>
  <c r="BK191"/>
  <c r="J133"/>
  <c r="J137"/>
  <c i="17" r="BK128"/>
  <c r="J131"/>
  <c r="BK158"/>
  <c r="BK141"/>
  <c i="18" r="BK188"/>
  <c r="J158"/>
  <c r="BK146"/>
  <c r="BK160"/>
  <c r="BK139"/>
  <c i="19" r="BK147"/>
  <c r="BK156"/>
  <c r="BK160"/>
  <c r="BK157"/>
  <c i="20" r="BK850"/>
  <c r="J797"/>
  <c r="BK422"/>
  <c r="J850"/>
  <c r="J430"/>
  <c r="BK720"/>
  <c r="BK588"/>
  <c r="BK830"/>
  <c r="BK594"/>
  <c r="BK868"/>
  <c r="J260"/>
  <c r="J287"/>
  <c r="BK1321"/>
  <c r="J1211"/>
  <c r="BK924"/>
  <c r="J572"/>
  <c r="BK1309"/>
  <c r="J1232"/>
  <c r="BK1166"/>
  <c r="BK795"/>
  <c r="J362"/>
  <c r="J1358"/>
  <c r="J1259"/>
  <c r="BK1190"/>
  <c r="J1023"/>
  <c r="J1274"/>
  <c r="BK1185"/>
  <c r="BK894"/>
  <c r="BK465"/>
  <c r="BK1344"/>
  <c r="BK1242"/>
  <c r="BK1210"/>
  <c r="J1119"/>
  <c r="J1331"/>
  <c r="J1236"/>
  <c r="J1128"/>
  <c r="J795"/>
  <c r="J1234"/>
  <c r="BK1200"/>
  <c r="BK750"/>
  <c r="J537"/>
  <c r="BK421"/>
  <c r="J230"/>
  <c r="J1215"/>
  <c r="J958"/>
  <c r="J183"/>
  <c r="BK1205"/>
  <c r="BK1122"/>
  <c r="J686"/>
  <c r="J390"/>
  <c i="21" r="J160"/>
  <c r="BK132"/>
  <c r="BK160"/>
  <c r="BK134"/>
  <c i="22" r="BK156"/>
  <c r="J144"/>
  <c r="BK152"/>
  <c r="BK134"/>
  <c r="BK166"/>
  <c i="23" r="BK156"/>
  <c r="BK239"/>
  <c r="BK190"/>
  <c r="J226"/>
  <c r="J245"/>
  <c r="BK230"/>
  <c r="J158"/>
  <c r="J208"/>
  <c r="BK237"/>
  <c r="BK172"/>
  <c i="24" r="BK128"/>
  <c r="J135"/>
  <c i="25" r="BK132"/>
  <c r="J128"/>
  <c r="J179"/>
  <c r="J136"/>
  <c r="J162"/>
  <c r="BK157"/>
  <c i="26" r="J131"/>
  <c r="BK127"/>
  <c r="J127"/>
  <c i="27" r="J155"/>
  <c r="BK155"/>
  <c r="J141"/>
  <c i="28" r="BK156"/>
  <c r="BK139"/>
  <c r="J156"/>
  <c i="30" r="J144"/>
  <c r="J140"/>
  <c i="31" r="BK129"/>
  <c i="32" r="BK664"/>
  <c r="BK366"/>
  <c r="BK579"/>
  <c i="33" r="J168"/>
  <c r="J184"/>
  <c r="BK174"/>
  <c r="BK149"/>
  <c i="34" r="J140"/>
  <c r="BK128"/>
  <c i="35" r="BK130"/>
  <c i="36" r="BK164"/>
  <c r="J164"/>
  <c r="BK160"/>
  <c r="BK197"/>
  <c r="J212"/>
  <c r="J155"/>
  <c r="J207"/>
  <c r="BK151"/>
  <c i="37" r="J130"/>
  <c r="J153"/>
  <c r="BK133"/>
  <c i="38" r="J148"/>
  <c r="J159"/>
  <c r="J163"/>
  <c i="2" r="BK511"/>
  <c r="BK1526"/>
  <c r="J920"/>
  <c r="BK1989"/>
  <c r="BK1834"/>
  <c r="BK1584"/>
  <c r="BK1549"/>
  <c r="J1357"/>
  <c r="BK920"/>
  <c r="BK627"/>
  <c r="BK1881"/>
  <c r="BK1723"/>
  <c r="BK1571"/>
  <c r="BK1546"/>
  <c r="J1626"/>
  <c r="BK1446"/>
  <c r="J1038"/>
  <c r="J615"/>
  <c i="1" r="AS129"/>
  <c i="2" r="BK1591"/>
  <c r="J1564"/>
  <c r="BK1544"/>
  <c r="BK1456"/>
  <c r="J734"/>
  <c r="J496"/>
  <c i="1" r="AS116"/>
  <c i="2" r="BK1594"/>
  <c r="BK1556"/>
  <c r="BK1511"/>
  <c r="BK835"/>
  <c r="BK182"/>
  <c r="J726"/>
  <c r="J585"/>
  <c r="BK219"/>
  <c r="BK1796"/>
  <c r="J1574"/>
  <c r="BK1501"/>
  <c i="1" r="AS123"/>
  <c i="3" r="BK174"/>
  <c r="J205"/>
  <c r="BK216"/>
  <c r="BK232"/>
  <c r="BK258"/>
  <c r="BK262"/>
  <c r="J152"/>
  <c r="J256"/>
  <c r="BK170"/>
  <c r="J238"/>
  <c r="BK197"/>
  <c r="J250"/>
  <c i="4" r="BK178"/>
  <c r="BK158"/>
  <c r="J180"/>
  <c r="J170"/>
  <c r="J190"/>
  <c r="BK160"/>
  <c r="J146"/>
  <c i="5" r="J362"/>
  <c r="BK336"/>
  <c r="BK446"/>
  <c r="J392"/>
  <c r="J280"/>
  <c r="J166"/>
  <c r="BK422"/>
  <c r="BK190"/>
  <c r="J358"/>
  <c r="J254"/>
  <c r="BK252"/>
  <c r="BK180"/>
  <c r="J330"/>
  <c r="J456"/>
  <c r="BK258"/>
  <c r="BK457"/>
  <c r="BK278"/>
  <c r="J461"/>
  <c r="BK455"/>
  <c r="J276"/>
  <c r="J150"/>
  <c r="BK454"/>
  <c r="BK174"/>
  <c r="BK292"/>
  <c r="J416"/>
  <c r="J292"/>
  <c r="BK136"/>
  <c r="BK244"/>
  <c i="6" r="J136"/>
  <c r="J143"/>
  <c r="J134"/>
  <c r="J139"/>
  <c i="7" r="J159"/>
  <c r="BK132"/>
  <c r="BK160"/>
  <c r="BK153"/>
  <c r="BK141"/>
  <c r="J135"/>
  <c i="8" r="J134"/>
  <c i="11" r="BK169"/>
  <c i="12" r="J155"/>
  <c r="BK147"/>
  <c r="J144"/>
  <c i="13" r="BK143"/>
  <c r="J133"/>
  <c r="BK147"/>
  <c r="J149"/>
  <c i="14" r="BK191"/>
  <c r="J203"/>
  <c r="BK251"/>
  <c r="BK203"/>
  <c r="BK234"/>
  <c r="BK137"/>
  <c r="J260"/>
  <c r="BK243"/>
  <c r="J145"/>
  <c r="J182"/>
  <c r="J135"/>
  <c r="BK143"/>
  <c r="J160"/>
  <c i="15" r="J183"/>
  <c r="J221"/>
  <c r="BK187"/>
  <c r="J199"/>
  <c r="BK197"/>
  <c r="J205"/>
  <c r="BK157"/>
  <c r="BK160"/>
  <c r="J187"/>
  <c i="16" r="J155"/>
  <c r="BK158"/>
  <c r="J149"/>
  <c r="BK131"/>
  <c i="18" r="BK166"/>
  <c i="19" r="J139"/>
  <c r="BK161"/>
  <c r="J160"/>
  <c r="BK158"/>
  <c r="J148"/>
  <c i="20" r="J636"/>
  <c r="J687"/>
  <c r="J322"/>
  <c r="J588"/>
  <c r="BK158"/>
  <c r="J589"/>
  <c r="BK797"/>
  <c r="J483"/>
  <c r="J775"/>
  <c r="BK243"/>
  <c r="BK219"/>
  <c r="J1235"/>
  <c r="J1190"/>
  <c r="J1373"/>
  <c r="J1231"/>
  <c r="BK900"/>
  <c r="BK287"/>
  <c r="J1328"/>
  <c r="J1218"/>
  <c r="J1130"/>
  <c r="J1290"/>
  <c r="BK1157"/>
  <c r="BK1328"/>
  <c r="BK1226"/>
  <c r="J937"/>
  <c r="J641"/>
  <c r="J438"/>
  <c r="J274"/>
  <c r="BK1217"/>
  <c r="BK1023"/>
  <c r="BK537"/>
  <c r="J1309"/>
  <c r="J1166"/>
  <c r="BK554"/>
  <c r="BK333"/>
  <c i="21" r="BK155"/>
  <c r="J132"/>
  <c r="J142"/>
  <c r="BK138"/>
  <c i="22" r="BK162"/>
  <c r="BK174"/>
  <c r="J172"/>
  <c r="J150"/>
  <c r="BK128"/>
  <c i="23" r="J242"/>
  <c r="BK233"/>
  <c r="J243"/>
  <c r="J192"/>
  <c r="BK210"/>
  <c r="J224"/>
  <c r="BK243"/>
  <c r="BK152"/>
  <c r="J168"/>
  <c i="24" r="J130"/>
  <c r="BK133"/>
  <c i="25" r="BK151"/>
  <c r="BK179"/>
  <c r="J127"/>
  <c r="BK159"/>
  <c r="BK142"/>
  <c i="26" r="J147"/>
  <c r="J139"/>
  <c i="27" r="J127"/>
  <c r="J139"/>
  <c r="BK127"/>
  <c i="28" r="BK168"/>
  <c r="J137"/>
  <c r="BK159"/>
  <c r="J174"/>
  <c r="BK137"/>
  <c r="BK149"/>
  <c i="29" r="BK145"/>
  <c r="BK130"/>
  <c r="BK179"/>
  <c r="BK161"/>
  <c r="BK127"/>
  <c r="J152"/>
  <c r="BK154"/>
  <c i="30" r="BK138"/>
  <c r="BK140"/>
  <c r="J142"/>
  <c r="BK136"/>
  <c i="32" r="BK840"/>
  <c r="J952"/>
  <c r="BK522"/>
  <c r="BK571"/>
  <c r="BK536"/>
  <c r="BK784"/>
  <c r="J578"/>
  <c r="J576"/>
  <c r="J666"/>
  <c r="BK182"/>
  <c i="33" r="J148"/>
  <c r="BK148"/>
  <c r="BK157"/>
  <c r="J190"/>
  <c r="BK194"/>
  <c r="BK142"/>
  <c r="BK155"/>
  <c r="BK133"/>
  <c i="34" r="BK142"/>
  <c r="J134"/>
  <c i="36" r="BK201"/>
  <c r="BK172"/>
  <c r="J166"/>
  <c r="BK157"/>
  <c r="J139"/>
  <c r="BK137"/>
  <c r="J206"/>
  <c r="J145"/>
  <c i="37" r="J149"/>
  <c r="J151"/>
  <c r="J134"/>
  <c i="38" r="J130"/>
  <c r="J131"/>
  <c r="J142"/>
  <c r="BK144"/>
  <c r="J169"/>
  <c r="J147"/>
  <c r="BK162"/>
  <c r="BK126"/>
  <c r="BK131"/>
  <c i="2" r="BK1521"/>
  <c r="J998"/>
  <c r="BK747"/>
  <c r="J1538"/>
  <c r="J1272"/>
  <c r="BK321"/>
  <c r="BK1442"/>
  <c r="BK879"/>
  <c r="J1521"/>
  <c r="BK1104"/>
  <c r="J511"/>
  <c r="BK225"/>
  <c r="BK1351"/>
  <c r="J555"/>
  <c r="BK1523"/>
  <c r="BK941"/>
  <c r="J205"/>
  <c r="BK1845"/>
  <c r="BK1572"/>
  <c r="BK1519"/>
  <c r="BK1368"/>
  <c r="BK943"/>
  <c r="BK564"/>
  <c r="BK1620"/>
  <c r="J1540"/>
  <c r="J1335"/>
  <c r="BK867"/>
  <c r="BK413"/>
  <c r="BK1928"/>
  <c r="J1628"/>
  <c r="J1439"/>
  <c r="BK496"/>
  <c r="J1766"/>
  <c r="J1595"/>
  <c r="J1553"/>
  <c r="BK1533"/>
  <c r="BK1582"/>
  <c r="J1512"/>
  <c r="J1190"/>
  <c r="J686"/>
  <c r="BK364"/>
  <c r="J1796"/>
  <c r="J1613"/>
  <c r="J1590"/>
  <c r="BK1565"/>
  <c r="J1546"/>
  <c r="BK1516"/>
  <c r="BK1357"/>
  <c r="J627"/>
  <c r="BK333"/>
  <c i="1" r="AS112"/>
  <c i="2" r="J1374"/>
  <c r="BK773"/>
  <c r="J833"/>
  <c r="BK635"/>
  <c r="BK205"/>
  <c r="BK1688"/>
  <c r="BK1564"/>
  <c r="BK1439"/>
  <c r="BK923"/>
  <c r="J219"/>
  <c i="3" r="BK224"/>
  <c r="BK134"/>
  <c r="BK146"/>
  <c r="BK140"/>
  <c r="J171"/>
  <c r="J199"/>
  <c r="J168"/>
  <c r="J162"/>
  <c r="J236"/>
  <c r="J176"/>
  <c r="BK182"/>
  <c r="J170"/>
  <c r="J252"/>
  <c r="BK156"/>
  <c i="4" r="BK166"/>
  <c r="BK144"/>
  <c r="BK194"/>
  <c r="BK192"/>
  <c r="J156"/>
  <c i="5" r="J410"/>
  <c r="J212"/>
  <c r="J334"/>
  <c r="J447"/>
  <c r="J306"/>
  <c r="J200"/>
  <c r="J133"/>
  <c r="J324"/>
  <c r="J356"/>
  <c r="J260"/>
  <c r="J154"/>
  <c r="J368"/>
  <c r="J290"/>
  <c r="BK224"/>
  <c r="BK342"/>
  <c r="J176"/>
  <c r="BK362"/>
  <c r="J268"/>
  <c r="BK164"/>
  <c r="J370"/>
  <c r="BK184"/>
  <c r="BK456"/>
  <c r="BK432"/>
  <c r="BK312"/>
  <c r="J152"/>
  <c r="BK442"/>
  <c r="BK449"/>
  <c r="BK210"/>
  <c r="BK380"/>
  <c r="J242"/>
  <c r="BK322"/>
  <c r="J182"/>
  <c i="6" r="J137"/>
  <c r="BK147"/>
  <c r="BK149"/>
  <c i="7" r="BK181"/>
  <c r="BK157"/>
  <c r="J133"/>
  <c r="J166"/>
  <c r="BK179"/>
  <c r="J136"/>
  <c r="BK136"/>
  <c i="8" r="BK145"/>
  <c r="BK143"/>
  <c i="12" r="J130"/>
  <c r="BK149"/>
  <c r="BK131"/>
  <c i="13" r="J161"/>
  <c r="J135"/>
  <c r="J157"/>
  <c r="J155"/>
  <c i="14" r="J219"/>
  <c r="BK227"/>
  <c r="J193"/>
  <c r="J164"/>
  <c r="J231"/>
  <c r="BK150"/>
  <c r="J257"/>
  <c r="BK147"/>
  <c r="J191"/>
  <c r="BK229"/>
  <c r="BK250"/>
  <c r="J143"/>
  <c i="15" r="BK174"/>
  <c i="16" r="BK136"/>
  <c r="J166"/>
  <c r="J185"/>
  <c r="BK137"/>
  <c r="J142"/>
  <c i="17" r="J154"/>
  <c r="J158"/>
  <c r="J137"/>
  <c i="18" r="J175"/>
  <c r="J183"/>
  <c r="BK175"/>
  <c r="J181"/>
  <c i="19" r="J136"/>
  <c r="J156"/>
  <c r="BK135"/>
  <c r="BK159"/>
  <c i="20" r="J282"/>
  <c r="BK605"/>
  <c r="J593"/>
  <c r="BK275"/>
  <c r="J655"/>
  <c r="J333"/>
  <c r="BK596"/>
  <c r="J889"/>
  <c r="BK655"/>
  <c r="BK208"/>
  <c r="J1226"/>
  <c r="J1108"/>
  <c r="J751"/>
  <c r="BK532"/>
  <c r="BK1274"/>
  <c r="BK1216"/>
  <c r="J911"/>
  <c r="J583"/>
  <c r="BK322"/>
  <c r="BK1313"/>
  <c r="J1162"/>
  <c r="BK753"/>
  <c r="BK1170"/>
  <c r="BK717"/>
  <c r="BK252"/>
  <c r="BK1240"/>
  <c r="J1157"/>
  <c r="BK680"/>
  <c r="BK1306"/>
  <c r="J1127"/>
  <c r="BK1276"/>
  <c r="J1122"/>
  <c r="BK590"/>
  <c r="BK282"/>
  <c r="J1225"/>
  <c r="J924"/>
  <c r="J225"/>
  <c r="J1173"/>
  <c r="BK656"/>
  <c r="BK381"/>
  <c i="21" r="BK157"/>
  <c r="J155"/>
  <c r="BK148"/>
  <c i="22" r="J166"/>
  <c r="J138"/>
  <c r="J152"/>
  <c r="BK150"/>
  <c r="J146"/>
  <c i="23" r="BK150"/>
  <c r="BK244"/>
  <c r="BK247"/>
  <c i="25" r="J159"/>
  <c r="BK177"/>
  <c r="BK175"/>
  <c r="J169"/>
  <c r="BK136"/>
  <c i="26" r="J143"/>
  <c r="J128"/>
  <c r="BK133"/>
  <c i="27" r="BK129"/>
  <c r="J133"/>
  <c r="J131"/>
  <c i="28" r="J149"/>
  <c r="J166"/>
  <c r="J170"/>
  <c r="BK167"/>
  <c r="BK171"/>
  <c i="29" r="J164"/>
  <c r="BK142"/>
  <c r="BK155"/>
  <c r="J145"/>
  <c r="J139"/>
  <c r="J163"/>
  <c r="BK157"/>
  <c i="30" r="BK152"/>
  <c r="BK146"/>
  <c r="BK127"/>
  <c i="32" r="BK455"/>
  <c r="J655"/>
  <c r="J248"/>
  <c r="J653"/>
  <c r="BK672"/>
  <c r="J784"/>
  <c i="33" r="BK182"/>
  <c i="34" r="BK144"/>
  <c r="J130"/>
  <c i="35" r="J130"/>
  <c i="36" r="J194"/>
  <c r="BK190"/>
  <c r="J157"/>
  <c r="J221"/>
  <c r="J210"/>
  <c r="BK177"/>
  <c r="BK184"/>
  <c r="BK174"/>
  <c i="37" r="BK137"/>
  <c r="BK143"/>
  <c r="J128"/>
  <c i="38" r="BK167"/>
  <c r="J153"/>
  <c r="BK149"/>
  <c r="J158"/>
  <c r="BK142"/>
  <c r="J174"/>
  <c r="BK169"/>
  <c r="BK148"/>
  <c r="J128"/>
  <c i="2" r="BK1323"/>
  <c r="BK1004"/>
  <c r="J754"/>
  <c r="J605"/>
  <c r="J1328"/>
  <c r="BK651"/>
  <c r="J260"/>
  <c r="J1518"/>
  <c r="BK905"/>
  <c r="J691"/>
  <c r="BK1383"/>
  <c r="J806"/>
  <c r="J297"/>
  <c r="BK1504"/>
  <c r="J810"/>
  <c r="J307"/>
  <c r="J1004"/>
  <c r="BK256"/>
  <c r="J1881"/>
  <c r="J1771"/>
  <c r="J1552"/>
  <c r="BK1394"/>
  <c r="J1082"/>
  <c r="BK803"/>
  <c r="J1710"/>
  <c r="BK1568"/>
  <c r="BK1426"/>
  <c r="J1123"/>
  <c r="BK503"/>
  <c r="BK1872"/>
  <c r="J1549"/>
  <c r="J1125"/>
  <c r="BK691"/>
  <c r="BK1807"/>
  <c r="BK1555"/>
  <c r="BK1926"/>
  <c r="BK1559"/>
  <c r="BK887"/>
  <c r="BK429"/>
  <c r="J1782"/>
  <c r="J1600"/>
  <c r="J1581"/>
  <c r="J1559"/>
  <c r="BK1527"/>
  <c r="J912"/>
  <c r="BK614"/>
  <c r="BK297"/>
  <c r="BK1603"/>
  <c r="J1548"/>
  <c r="BK1335"/>
  <c r="J741"/>
  <c r="J961"/>
  <c r="BK337"/>
  <c i="1" r="AS132"/>
  <c i="2" r="BK1599"/>
  <c r="J835"/>
  <c i="3" r="BK176"/>
  <c r="BK132"/>
  <c r="BK220"/>
  <c r="J201"/>
  <c r="BK144"/>
  <c r="BK203"/>
  <c r="J148"/>
  <c r="BK201"/>
  <c r="BK236"/>
  <c r="J216"/>
  <c i="4" r="J182"/>
  <c i="5" r="J170"/>
  <c r="J198"/>
  <c r="J308"/>
  <c r="BK266"/>
  <c r="J172"/>
  <c r="J332"/>
  <c r="BK460"/>
  <c r="BK314"/>
  <c r="J460"/>
  <c r="J428"/>
  <c r="BK246"/>
  <c r="BK133"/>
  <c r="BK240"/>
  <c r="J380"/>
  <c r="J206"/>
  <c r="J142"/>
  <c r="BK172"/>
  <c r="BK294"/>
  <c r="J418"/>
  <c r="BK208"/>
  <c i="7" r="BK135"/>
  <c r="J147"/>
  <c i="8" r="J146"/>
  <c r="J127"/>
  <c r="J152"/>
  <c r="J129"/>
  <c r="BK154"/>
  <c r="J141"/>
  <c r="BK137"/>
  <c i="9" r="J174"/>
  <c r="BK145"/>
  <c r="BK128"/>
  <c r="BK166"/>
  <c r="BK189"/>
  <c r="J151"/>
  <c r="J158"/>
  <c r="J169"/>
  <c r="J133"/>
  <c r="J163"/>
  <c r="BK170"/>
  <c r="BK160"/>
  <c r="BK127"/>
  <c r="J130"/>
  <c r="J183"/>
  <c r="J193"/>
  <c r="J140"/>
  <c r="J160"/>
  <c r="BK161"/>
  <c i="10" r="J140"/>
  <c r="J145"/>
  <c r="J148"/>
  <c r="BK145"/>
  <c r="J160"/>
  <c r="BK147"/>
  <c r="BK134"/>
  <c r="BK142"/>
  <c r="BK150"/>
  <c r="J134"/>
  <c r="BK127"/>
  <c i="11" r="J170"/>
  <c r="J142"/>
  <c r="J175"/>
  <c r="BK130"/>
  <c r="J164"/>
  <c r="BK152"/>
  <c r="BK167"/>
  <c r="J172"/>
  <c r="J127"/>
  <c r="BK139"/>
  <c r="BK172"/>
  <c r="BK198"/>
  <c r="BK146"/>
  <c r="J149"/>
  <c r="J151"/>
  <c r="BK190"/>
  <c r="J134"/>
  <c r="BK155"/>
  <c i="12" r="BK145"/>
  <c r="J133"/>
  <c r="BK133"/>
  <c i="13" r="J141"/>
  <c r="J129"/>
  <c r="J127"/>
  <c i="14" r="BK231"/>
  <c r="J238"/>
  <c r="J225"/>
  <c r="BK178"/>
  <c r="J187"/>
  <c r="BK174"/>
  <c r="J256"/>
  <c r="BK166"/>
  <c r="J250"/>
  <c r="J137"/>
  <c i="15" r="J140"/>
  <c r="J164"/>
  <c i="16" r="J187"/>
  <c r="J128"/>
  <c r="BK148"/>
  <c r="J183"/>
  <c r="BK161"/>
  <c r="BK171"/>
  <c r="J152"/>
  <c r="BK149"/>
  <c i="17" r="BK136"/>
  <c r="J133"/>
  <c r="J136"/>
  <c i="19" r="J159"/>
  <c r="J154"/>
  <c i="20" r="J564"/>
  <c r="J699"/>
  <c r="BK429"/>
  <c r="BK194"/>
  <c r="J585"/>
  <c r="BK260"/>
  <c r="J613"/>
  <c r="J522"/>
  <c r="J720"/>
  <c r="J584"/>
  <c r="J725"/>
  <c r="BK430"/>
  <c r="J1360"/>
  <c r="BK1215"/>
  <c r="BK1010"/>
  <c r="J667"/>
  <c r="J465"/>
  <c r="J1276"/>
  <c r="BK1218"/>
  <c r="BK1156"/>
  <c r="BK744"/>
  <c r="J474"/>
  <c r="BK1372"/>
  <c r="BK1223"/>
  <c r="J1120"/>
  <c r="BK727"/>
  <c r="BK1258"/>
  <c r="BK1206"/>
  <c r="J744"/>
  <c r="J475"/>
  <c r="J1320"/>
  <c r="J1212"/>
  <c r="BK538"/>
  <c r="BK1219"/>
  <c r="BK1127"/>
  <c r="J773"/>
  <c r="J304"/>
  <c i="23" r="BK164"/>
  <c r="J239"/>
  <c r="BK235"/>
  <c r="BK168"/>
  <c r="J238"/>
  <c r="J182"/>
  <c r="BK218"/>
  <c r="J150"/>
  <c i="24" r="BK149"/>
  <c i="25" r="BK164"/>
  <c r="J156"/>
  <c r="J141"/>
  <c r="J151"/>
  <c r="J133"/>
  <c r="J132"/>
  <c i="26" r="BK141"/>
  <c r="BK136"/>
  <c i="27" r="BK159"/>
  <c r="J149"/>
  <c r="J129"/>
  <c i="28" r="BK166"/>
  <c r="J141"/>
  <c r="BK141"/>
  <c i="29" r="J161"/>
  <c r="J173"/>
  <c r="BK148"/>
  <c r="BK181"/>
  <c r="J177"/>
  <c r="BK139"/>
  <c r="J127"/>
  <c r="J155"/>
  <c r="J136"/>
  <c r="J151"/>
  <c i="30" r="J138"/>
  <c r="BK133"/>
  <c i="31" r="BK128"/>
  <c i="32" r="J659"/>
  <c r="BK192"/>
  <c r="J654"/>
  <c i="33" r="J174"/>
  <c i="36" r="J172"/>
  <c r="J191"/>
  <c r="BK143"/>
  <c i="37" r="J133"/>
  <c r="BK155"/>
  <c i="38" r="BK156"/>
  <c r="J164"/>
  <c r="J171"/>
  <c r="J127"/>
  <c r="J139"/>
  <c r="J172"/>
  <c r="J177"/>
  <c r="BK143"/>
  <c r="BK175"/>
  <c r="BK145"/>
  <c r="J129"/>
  <c r="J138"/>
  <c i="2" r="J1504"/>
  <c r="BK963"/>
  <c r="J487"/>
  <c r="BK1502"/>
  <c r="BK656"/>
  <c r="BK1859"/>
  <c r="J1589"/>
  <c r="BK1560"/>
  <c r="BK1374"/>
  <c r="J963"/>
  <c r="BK662"/>
  <c r="J1926"/>
  <c r="BK1600"/>
  <c r="BK1536"/>
  <c r="J1412"/>
  <c r="J872"/>
  <c r="BK487"/>
  <c r="J289"/>
  <c r="J1833"/>
  <c r="J1580"/>
  <c r="J1442"/>
  <c r="BK1122"/>
  <c r="BK800"/>
  <c r="J321"/>
  <c r="BK1867"/>
  <c r="J1601"/>
  <c r="J1566"/>
  <c r="J1545"/>
  <c r="BK1522"/>
  <c r="J1584"/>
  <c r="J1515"/>
  <c r="J1323"/>
  <c r="BK1077"/>
  <c r="BK857"/>
  <c r="J606"/>
  <c r="BK290"/>
  <c r="BK1550"/>
  <c r="J1517"/>
  <c r="BK1071"/>
  <c r="BK715"/>
  <c r="J1114"/>
  <c r="J747"/>
  <c r="J614"/>
  <c r="BK252"/>
  <c r="J172"/>
  <c r="J1814"/>
  <c r="J1237"/>
  <c r="BK166"/>
  <c i="3" r="J230"/>
  <c r="J144"/>
  <c r="BK208"/>
  <c r="BK130"/>
  <c r="BK148"/>
  <c r="J208"/>
  <c r="J146"/>
  <c r="J136"/>
  <c r="BK248"/>
  <c r="J244"/>
  <c r="J228"/>
  <c r="J224"/>
  <c r="J134"/>
  <c r="J177"/>
  <c r="BK256"/>
  <c r="BK171"/>
  <c r="BK186"/>
  <c i="4" r="J174"/>
  <c r="BK162"/>
  <c r="BK154"/>
  <c r="BK186"/>
  <c r="BK150"/>
  <c r="J138"/>
  <c r="J158"/>
  <c r="BK140"/>
  <c i="5" r="BK426"/>
  <c r="BK374"/>
  <c r="BK444"/>
  <c r="J238"/>
  <c r="BK445"/>
  <c r="BK368"/>
  <c r="BK282"/>
  <c r="J168"/>
  <c r="J445"/>
  <c r="BK418"/>
  <c r="BK188"/>
  <c r="J348"/>
  <c r="BK242"/>
  <c r="BK148"/>
  <c r="BK352"/>
  <c r="BK288"/>
  <c r="BK216"/>
  <c r="J338"/>
  <c r="BK451"/>
  <c r="J256"/>
  <c r="J458"/>
  <c r="BK268"/>
  <c r="J462"/>
  <c r="BK234"/>
  <c r="BK296"/>
  <c r="BK154"/>
  <c r="BK448"/>
  <c r="BK338"/>
  <c r="J451"/>
  <c r="J262"/>
  <c r="J450"/>
  <c r="BK306"/>
  <c r="BK176"/>
  <c r="J272"/>
  <c r="BK212"/>
  <c i="6" r="BK134"/>
  <c r="J153"/>
  <c r="J130"/>
  <c i="7" r="BK138"/>
  <c r="J145"/>
  <c r="BK168"/>
  <c r="BK185"/>
  <c r="BK151"/>
  <c r="J139"/>
  <c i="8" r="J156"/>
  <c r="BK134"/>
  <c i="12" r="BK144"/>
  <c r="BK140"/>
  <c r="BK136"/>
  <c i="13" r="BK165"/>
  <c r="BK161"/>
  <c r="J147"/>
  <c r="BK137"/>
  <c i="14" r="BK213"/>
  <c r="J195"/>
  <c r="J243"/>
  <c r="J168"/>
  <c r="J150"/>
  <c r="BK257"/>
  <c r="J178"/>
  <c r="J254"/>
  <c r="BK168"/>
  <c r="BK215"/>
  <c r="BK262"/>
  <c r="BK152"/>
  <c r="J152"/>
  <c i="15" r="J211"/>
  <c r="BK219"/>
  <c r="BK172"/>
  <c r="BK183"/>
  <c r="J195"/>
  <c r="J229"/>
  <c r="J219"/>
  <c r="BK153"/>
  <c r="BK217"/>
  <c i="16" r="J177"/>
  <c r="J143"/>
  <c r="J131"/>
  <c r="J161"/>
  <c r="J163"/>
  <c r="BK134"/>
  <c r="BK164"/>
  <c i="17" r="BK142"/>
  <c r="BK154"/>
  <c r="J152"/>
  <c r="J130"/>
  <c i="18" r="J160"/>
  <c r="J139"/>
  <c r="BK171"/>
  <c r="J171"/>
  <c r="J132"/>
  <c r="BK137"/>
  <c i="19" r="BK155"/>
  <c r="BK153"/>
  <c r="BK164"/>
  <c r="BK150"/>
  <c r="BK134"/>
  <c i="20" r="J381"/>
  <c r="BK667"/>
  <c r="BK176"/>
  <c r="J526"/>
  <c r="J727"/>
  <c r="BK526"/>
  <c r="J623"/>
  <c r="BK438"/>
  <c r="BK691"/>
  <c r="J527"/>
  <c r="BK318"/>
  <c r="BK183"/>
  <c r="J1238"/>
  <c r="J1217"/>
  <c r="J1185"/>
  <c r="J900"/>
  <c r="J629"/>
  <c r="BK238"/>
  <c r="BK905"/>
  <c r="BK685"/>
  <c r="BK354"/>
  <c r="J166"/>
  <c r="J1314"/>
  <c r="J1194"/>
  <c r="J932"/>
  <c r="BK1345"/>
  <c r="J1242"/>
  <c r="J1140"/>
  <c r="J685"/>
  <c r="BK343"/>
  <c r="BK1307"/>
  <c r="BK1227"/>
  <c r="J1204"/>
  <c r="BK1091"/>
  <c r="J671"/>
  <c r="J1327"/>
  <c r="J1223"/>
  <c r="BK926"/>
  <c r="J1313"/>
  <c r="BK1228"/>
  <c r="J1012"/>
  <c r="J532"/>
  <c r="J429"/>
  <c r="J275"/>
  <c r="BK1231"/>
  <c r="J1039"/>
  <c r="BK629"/>
  <c r="J238"/>
  <c r="BK1255"/>
  <c i="22" r="J156"/>
  <c r="J132"/>
  <c i="23" r="J152"/>
  <c r="J160"/>
  <c r="BK228"/>
  <c r="BK138"/>
  <c r="BK180"/>
  <c r="J166"/>
  <c r="BK202"/>
  <c r="BK240"/>
  <c r="BK196"/>
  <c r="J196"/>
  <c r="J235"/>
  <c r="BK148"/>
  <c r="J190"/>
  <c r="BK176"/>
  <c r="J212"/>
  <c r="J200"/>
  <c i="24" r="BK131"/>
  <c r="J141"/>
  <c i="25" r="J157"/>
  <c r="J160"/>
  <c r="J138"/>
  <c r="BK147"/>
  <c r="BK139"/>
  <c r="J175"/>
  <c r="BK148"/>
  <c r="J147"/>
  <c i="26" r="BK134"/>
  <c r="BK147"/>
  <c r="J145"/>
  <c i="27" r="BK131"/>
  <c r="BK153"/>
  <c r="BK157"/>
  <c i="28" r="BK170"/>
  <c r="J145"/>
  <c r="J151"/>
  <c r="BK135"/>
  <c i="29" r="BK152"/>
  <c r="J140"/>
  <c i="30" r="BK128"/>
  <c r="J136"/>
  <c r="BK131"/>
  <c i="32" r="BK659"/>
  <c r="BK572"/>
  <c r="BK649"/>
  <c r="BK960"/>
  <c r="BK654"/>
  <c r="BK248"/>
  <c r="BK667"/>
  <c r="BK573"/>
  <c r="J582"/>
  <c r="BK305"/>
  <c r="BK582"/>
  <c r="J162"/>
  <c i="33" r="J186"/>
  <c r="BK178"/>
  <c r="BK146"/>
  <c r="BK172"/>
  <c r="J178"/>
  <c r="BK190"/>
  <c r="BK143"/>
  <c r="BK139"/>
  <c r="J143"/>
  <c i="34" r="J144"/>
  <c r="J132"/>
  <c i="35" r="BK128"/>
  <c i="36" r="BK199"/>
  <c r="BK212"/>
  <c r="J205"/>
  <c r="J197"/>
  <c r="J182"/>
  <c r="BK221"/>
  <c r="J137"/>
  <c r="BK210"/>
  <c r="J174"/>
  <c r="J201"/>
  <c i="37" r="BK139"/>
  <c r="BK136"/>
  <c r="BK153"/>
  <c r="J127"/>
  <c i="38" r="J136"/>
  <c r="J157"/>
  <c r="J170"/>
  <c r="BK163"/>
  <c r="BK170"/>
  <c r="BK177"/>
  <c r="BK136"/>
  <c r="BK132"/>
  <c r="J135"/>
  <c i="2" r="J1524"/>
  <c r="BK1088"/>
  <c r="J840"/>
  <c r="BK652"/>
  <c r="J1334"/>
  <c r="BK653"/>
  <c r="J556"/>
  <c r="BK1535"/>
  <c r="J1494"/>
  <c r="BK1038"/>
  <c r="J707"/>
  <c r="J1532"/>
  <c r="J1351"/>
  <c r="J819"/>
  <c r="BK664"/>
  <c r="J1988"/>
  <c r="J1583"/>
  <c r="J1516"/>
  <c r="J1239"/>
  <c r="BK488"/>
  <c r="J217"/>
  <c r="BK1612"/>
  <c r="BK1524"/>
  <c r="BK1150"/>
  <c r="J803"/>
  <c r="BK347"/>
  <c r="J1592"/>
  <c r="J1520"/>
  <c r="BK1562"/>
  <c r="J1426"/>
  <c r="J1434"/>
  <c r="J1120"/>
  <c r="J923"/>
  <c r="BK823"/>
  <c r="J657"/>
  <c r="J1467"/>
  <c r="J664"/>
  <c r="J545"/>
  <c r="J656"/>
  <c r="J1388"/>
  <c r="J864"/>
  <c r="J589"/>
  <c r="J351"/>
  <c r="BK1520"/>
  <c r="BK1252"/>
  <c r="J815"/>
  <c r="J516"/>
  <c r="BK1525"/>
  <c r="BK1467"/>
  <c r="J921"/>
  <c r="J189"/>
  <c r="J1586"/>
  <c r="J1514"/>
  <c r="J1313"/>
  <c r="J828"/>
  <c r="BK260"/>
  <c r="BK1622"/>
  <c r="BK1581"/>
  <c r="BK1517"/>
  <c r="J1446"/>
  <c r="J879"/>
  <c r="J495"/>
  <c r="BK243"/>
  <c r="J1810"/>
  <c r="BK1573"/>
  <c r="BK1434"/>
  <c r="J1969"/>
  <c r="BK1761"/>
  <c r="BK1567"/>
  <c r="J1535"/>
  <c r="BK1576"/>
  <c r="J1511"/>
  <c r="J1122"/>
  <c r="BK648"/>
  <c r="BK569"/>
  <c r="J1841"/>
  <c r="BK1687"/>
  <c r="J1596"/>
  <c r="J1576"/>
  <c r="BK1548"/>
  <c r="J1507"/>
  <c r="J1180"/>
  <c r="J546"/>
  <c r="BK271"/>
  <c r="J1686"/>
  <c r="J1561"/>
  <c r="J1522"/>
  <c r="J981"/>
  <c r="J264"/>
  <c r="BK754"/>
  <c r="J597"/>
  <c r="J182"/>
  <c r="BK1771"/>
  <c r="J1556"/>
  <c r="J1368"/>
  <c r="BK741"/>
  <c i="3" r="J138"/>
  <c r="BK136"/>
  <c r="BK164"/>
  <c r="J140"/>
  <c r="J188"/>
  <c r="J242"/>
  <c r="BK212"/>
  <c r="J232"/>
  <c r="BK230"/>
  <c r="BK191"/>
  <c r="J254"/>
  <c r="BK242"/>
  <c r="BK188"/>
  <c i="4" r="J130"/>
  <c r="BK146"/>
  <c r="BK134"/>
  <c r="BK138"/>
  <c r="BK170"/>
  <c r="J160"/>
  <c i="5" r="BK392"/>
  <c r="J190"/>
  <c r="J328"/>
  <c r="BK450"/>
  <c r="BK360"/>
  <c r="J436"/>
  <c r="BK414"/>
  <c r="J326"/>
  <c r="J438"/>
  <c r="BK346"/>
  <c r="J252"/>
  <c r="BK194"/>
  <c r="BK424"/>
  <c r="BK328"/>
  <c r="J278"/>
  <c r="J218"/>
  <c r="BK376"/>
  <c r="J286"/>
  <c r="J457"/>
  <c r="BK334"/>
  <c r="J174"/>
  <c r="J378"/>
  <c r="J296"/>
  <c r="J192"/>
  <c r="BK318"/>
  <c r="J250"/>
  <c r="J180"/>
  <c i="6" r="BK136"/>
  <c r="J149"/>
  <c r="J151"/>
  <c r="J141"/>
  <c r="BK137"/>
  <c i="7" r="BK130"/>
  <c r="BK128"/>
  <c r="BK164"/>
  <c r="J141"/>
  <c r="BK183"/>
  <c r="BK159"/>
  <c r="BK175"/>
  <c r="J148"/>
  <c r="BK127"/>
  <c i="8" r="J158"/>
  <c r="J148"/>
  <c i="11" r="BK176"/>
  <c r="BK175"/>
  <c r="BK149"/>
  <c r="BK142"/>
  <c i="12" r="J147"/>
  <c r="BK151"/>
  <c r="J145"/>
  <c r="J142"/>
  <c i="13" r="BK151"/>
  <c r="J165"/>
  <c r="J139"/>
  <c r="J137"/>
  <c r="J143"/>
  <c i="14" r="BK158"/>
  <c r="J181"/>
  <c r="J201"/>
  <c r="J205"/>
  <c r="BK235"/>
  <c r="J170"/>
  <c r="J158"/>
  <c i="15" r="BK155"/>
  <c r="J160"/>
  <c r="J168"/>
  <c r="J157"/>
  <c r="BK162"/>
  <c r="J209"/>
  <c r="BK166"/>
  <c r="BK199"/>
  <c r="J227"/>
  <c r="BK227"/>
  <c r="J147"/>
  <c r="J149"/>
  <c r="J193"/>
  <c i="16" r="BK183"/>
  <c r="J170"/>
  <c r="BK127"/>
  <c r="BK154"/>
  <c r="BK168"/>
  <c r="J157"/>
  <c r="BK189"/>
  <c r="BK173"/>
  <c r="J130"/>
  <c r="J151"/>
  <c i="17" r="J146"/>
  <c r="BK130"/>
  <c r="BK156"/>
  <c r="BK144"/>
  <c i="18" r="J190"/>
  <c r="BK148"/>
  <c r="BK162"/>
  <c r="J179"/>
  <c r="BK177"/>
  <c r="BK132"/>
  <c r="BK173"/>
  <c r="J146"/>
  <c i="19" r="J137"/>
  <c r="J146"/>
  <c r="J152"/>
  <c r="J157"/>
  <c r="BK152"/>
  <c r="J147"/>
  <c i="20" r="BK572"/>
  <c r="J421"/>
  <c r="J172"/>
  <c r="BK574"/>
  <c r="BK199"/>
  <c r="BK658"/>
  <c r="BK583"/>
  <c r="BK725"/>
  <c r="J544"/>
  <c r="BK662"/>
  <c r="BK1373"/>
  <c r="BK1225"/>
  <c r="J1069"/>
  <c r="BK889"/>
  <c r="BK585"/>
  <c r="J235"/>
  <c r="BK1236"/>
  <c r="J1214"/>
  <c r="BK1108"/>
  <c r="J691"/>
  <c r="BK350"/>
  <c r="J1366"/>
  <c r="J1306"/>
  <c r="J1210"/>
  <c r="BK934"/>
  <c r="J1239"/>
  <c r="BK963"/>
  <c r="BK533"/>
  <c r="BK1247"/>
  <c r="BK1173"/>
  <c r="J916"/>
  <c r="BK1259"/>
  <c r="J946"/>
  <c r="J1307"/>
  <c r="BK1222"/>
  <c r="BK958"/>
  <c r="BK580"/>
  <c r="BK362"/>
  <c i="21" r="BK128"/>
  <c i="22" r="J140"/>
  <c r="BK160"/>
  <c r="J136"/>
  <c r="BK158"/>
  <c i="23" r="J206"/>
  <c r="J240"/>
  <c r="BK220"/>
  <c r="J188"/>
  <c r="BK132"/>
  <c r="BK222"/>
  <c r="BK200"/>
  <c r="BK214"/>
  <c r="J154"/>
  <c r="J148"/>
  <c i="24" r="BK141"/>
  <c r="J145"/>
  <c i="25" r="J164"/>
  <c r="J150"/>
  <c r="BK169"/>
  <c r="BK154"/>
  <c r="J167"/>
  <c r="BK150"/>
  <c i="26" r="BK139"/>
  <c i="27" r="J153"/>
  <c r="BK141"/>
  <c i="28" r="J159"/>
  <c r="BK177"/>
  <c r="J177"/>
  <c r="J176"/>
  <c i="29" r="J189"/>
  <c r="BK136"/>
  <c r="J137"/>
  <c r="BK189"/>
  <c r="J133"/>
  <c r="J169"/>
  <c r="BK151"/>
  <c r="BK143"/>
  <c i="30" r="J148"/>
  <c r="J152"/>
  <c r="J146"/>
  <c i="31" r="J129"/>
  <c i="32" r="J669"/>
  <c r="J963"/>
  <c r="BK645"/>
  <c r="J662"/>
  <c r="J728"/>
  <c r="BK306"/>
  <c r="J665"/>
  <c r="BK657"/>
  <c r="J656"/>
  <c r="J366"/>
  <c i="33" r="BK180"/>
  <c r="J153"/>
  <c r="J159"/>
  <c r="BK168"/>
  <c r="BK192"/>
  <c r="BK145"/>
  <c r="J176"/>
  <c r="BK137"/>
  <c i="34" r="BK130"/>
  <c i="35" r="J129"/>
  <c i="36" r="BK145"/>
  <c r="J217"/>
  <c i="38" r="BK128"/>
  <c r="J160"/>
  <c r="BK129"/>
  <c r="BK174"/>
  <c r="J162"/>
  <c r="J152"/>
  <c r="BK134"/>
  <c r="J143"/>
  <c i="2" r="J1171"/>
  <c r="J882"/>
  <c r="BK658"/>
  <c r="J1536"/>
  <c r="J1161"/>
  <c r="BK495"/>
  <c r="J1528"/>
  <c r="BK1120"/>
  <c r="J887"/>
  <c r="J564"/>
  <c r="BK1440"/>
  <c r="J896"/>
  <c r="J569"/>
  <c r="J347"/>
  <c r="BK1510"/>
  <c r="J1093"/>
  <c r="BK804"/>
  <c r="J295"/>
  <c r="J943"/>
  <c r="J651"/>
  <c r="J1933"/>
  <c r="J1807"/>
  <c r="J1801"/>
  <c r="BK1578"/>
  <c r="BK1506"/>
  <c r="J889"/>
  <c r="J642"/>
  <c r="J1845"/>
  <c r="J1688"/>
  <c r="J1550"/>
  <c r="BK1880"/>
  <c r="BK1575"/>
  <c r="J1513"/>
  <c r="BK1093"/>
  <c r="J760"/>
  <c r="BK372"/>
  <c r="J1815"/>
  <c r="J1622"/>
  <c r="J1585"/>
  <c r="BK1561"/>
  <c r="J1533"/>
  <c r="J1106"/>
  <c r="J715"/>
  <c r="J277"/>
  <c r="BK1597"/>
  <c r="J1558"/>
  <c r="J1509"/>
  <c r="BK289"/>
  <c r="BK761"/>
  <c r="BK615"/>
  <c r="J238"/>
  <c r="BK1815"/>
  <c r="J1625"/>
  <c r="BK1509"/>
  <c r="BK1258"/>
  <c r="BK734"/>
  <c i="3" r="J164"/>
  <c r="J172"/>
  <c r="J197"/>
  <c r="J203"/>
  <c r="BK214"/>
  <c r="J156"/>
  <c r="BK266"/>
  <c r="J266"/>
  <c r="BK240"/>
  <c r="BK264"/>
  <c r="BK246"/>
  <c r="J193"/>
  <c i="4" r="J186"/>
  <c r="BK182"/>
  <c r="J148"/>
  <c r="BK168"/>
  <c r="J166"/>
  <c r="J188"/>
  <c i="5" r="J449"/>
  <c r="BK372"/>
  <c r="J400"/>
  <c r="BK206"/>
  <c r="BK378"/>
  <c r="J240"/>
  <c r="BK156"/>
  <c r="BK412"/>
  <c r="BK166"/>
  <c r="BK256"/>
  <c r="BK354"/>
  <c r="J222"/>
  <c r="BK370"/>
  <c r="J402"/>
  <c r="J412"/>
  <c r="BK182"/>
  <c r="J274"/>
  <c r="J282"/>
  <c r="J454"/>
  <c r="BK390"/>
  <c r="BK428"/>
  <c r="BK452"/>
  <c r="J178"/>
  <c r="J298"/>
  <c r="BK168"/>
  <c i="6" r="J155"/>
  <c r="BK153"/>
  <c i="7" r="BK171"/>
  <c r="BK170"/>
  <c r="J156"/>
  <c r="J173"/>
  <c i="8" r="BK131"/>
  <c r="BK158"/>
  <c r="BK135"/>
  <c i="9" r="J179"/>
  <c r="BK137"/>
  <c r="BK179"/>
  <c r="J136"/>
  <c r="J145"/>
  <c r="J139"/>
  <c r="BK134"/>
  <c r="BK133"/>
  <c r="J161"/>
  <c r="J131"/>
  <c r="BK187"/>
  <c i="11" r="J161"/>
  <c r="BK192"/>
  <c r="J145"/>
  <c r="J190"/>
  <c r="J178"/>
  <c r="J186"/>
  <c r="J198"/>
  <c r="J146"/>
  <c r="BK161"/>
  <c r="BK157"/>
  <c i="12" r="BK153"/>
  <c r="J149"/>
  <c r="BK130"/>
  <c i="13" r="BK131"/>
  <c r="J145"/>
  <c r="BK135"/>
  <c i="14" r="J207"/>
  <c r="J249"/>
  <c r="BK172"/>
  <c r="BK182"/>
  <c r="BK263"/>
  <c r="J197"/>
  <c r="J180"/>
  <c r="BK141"/>
  <c r="BK154"/>
  <c r="BK195"/>
  <c r="BK207"/>
  <c r="BK135"/>
  <c i="15" r="BK151"/>
  <c r="J131"/>
  <c r="J143"/>
  <c r="BK229"/>
  <c r="BK221"/>
  <c r="J203"/>
  <c i="16" r="BK181"/>
  <c r="J145"/>
  <c r="BK185"/>
  <c r="BK130"/>
  <c r="J168"/>
  <c r="J140"/>
  <c i="17" r="J139"/>
  <c r="J142"/>
  <c r="BK134"/>
  <c i="18" r="BK152"/>
  <c r="BK156"/>
  <c r="J166"/>
  <c r="BK183"/>
  <c r="J154"/>
  <c i="19" r="J161"/>
  <c r="J158"/>
  <c r="BK137"/>
  <c r="J145"/>
  <c i="20" r="J533"/>
  <c r="BK641"/>
  <c r="BK225"/>
  <c r="J538"/>
  <c r="BK751"/>
  <c r="BK623"/>
  <c r="J280"/>
  <c r="J662"/>
  <c r="J219"/>
  <c r="BK563"/>
  <c r="BK206"/>
  <c r="BK1229"/>
  <c r="J609"/>
  <c r="J510"/>
  <c r="J1336"/>
  <c r="J1261"/>
  <c r="J1228"/>
  <c r="J1200"/>
  <c r="BK916"/>
  <c r="J692"/>
  <c r="J422"/>
  <c r="J239"/>
  <c r="BK1320"/>
  <c r="J1253"/>
  <c r="J1181"/>
  <c r="BK952"/>
  <c r="BK1336"/>
  <c r="J1216"/>
  <c r="J656"/>
  <c r="J1145"/>
  <c r="J658"/>
  <c r="BK1275"/>
  <c r="BK1194"/>
  <c r="J830"/>
  <c r="J1229"/>
  <c r="J1135"/>
  <c r="J868"/>
  <c r="J652"/>
  <c r="J563"/>
  <c r="J450"/>
  <c r="J337"/>
  <c r="BK247"/>
  <c r="J1054"/>
  <c r="BK704"/>
  <c r="BK230"/>
  <c r="J1227"/>
  <c r="J1176"/>
  <c r="BK1120"/>
  <c r="J952"/>
  <c r="BK652"/>
  <c r="BK474"/>
  <c r="BK337"/>
  <c i="21" r="BK152"/>
  <c r="BK136"/>
  <c r="J150"/>
  <c r="J128"/>
  <c r="BK150"/>
  <c r="BK130"/>
  <c i="22" r="BK130"/>
  <c r="J142"/>
  <c r="J176"/>
  <c r="J170"/>
  <c r="BK168"/>
  <c i="23" r="J230"/>
  <c r="J136"/>
  <c r="BK136"/>
  <c r="BK166"/>
  <c r="BK216"/>
  <c r="BK198"/>
  <c r="BK234"/>
  <c r="J246"/>
  <c r="BK226"/>
  <c r="J236"/>
  <c r="J162"/>
  <c r="J233"/>
  <c r="J172"/>
  <c r="J218"/>
  <c r="J164"/>
  <c r="J186"/>
  <c r="J146"/>
  <c r="BK162"/>
  <c i="24" r="BK127"/>
  <c r="J139"/>
  <c r="BK135"/>
  <c r="J131"/>
  <c i="25" r="J135"/>
  <c r="J166"/>
  <c r="BK135"/>
  <c r="BK162"/>
  <c r="J148"/>
  <c r="J181"/>
  <c r="BK127"/>
  <c r="J153"/>
  <c r="J154"/>
  <c i="26" r="J138"/>
  <c r="J134"/>
  <c r="BK130"/>
  <c i="27" r="J135"/>
  <c r="BK151"/>
  <c r="J157"/>
  <c r="BK149"/>
  <c r="BK139"/>
  <c i="28" r="J135"/>
  <c r="BK151"/>
  <c r="J152"/>
  <c r="J164"/>
  <c r="BK174"/>
  <c r="BK178"/>
  <c r="BK161"/>
  <c r="J168"/>
  <c r="BK162"/>
  <c i="29" r="BK169"/>
  <c r="BK166"/>
  <c r="BK171"/>
  <c r="J183"/>
  <c r="BK187"/>
  <c r="BK168"/>
  <c r="BK185"/>
  <c r="BK134"/>
  <c r="J175"/>
  <c r="J171"/>
  <c r="J131"/>
  <c r="BK137"/>
  <c r="BK140"/>
  <c r="J142"/>
  <c i="30" r="J150"/>
  <c r="BK144"/>
  <c r="J130"/>
  <c r="J134"/>
  <c i="31" r="J127"/>
  <c i="32" r="BK144"/>
  <c r="J672"/>
  <c r="J448"/>
  <c r="BK1019"/>
  <c r="J664"/>
  <c r="BK576"/>
  <c r="J182"/>
  <c r="BK963"/>
  <c r="BK662"/>
  <c r="BK462"/>
  <c r="BK162"/>
  <c r="J649"/>
  <c r="J840"/>
  <c r="J579"/>
  <c r="J896"/>
  <c r="J596"/>
  <c r="BK310"/>
  <c r="J144"/>
  <c i="33" r="BK140"/>
  <c r="BK176"/>
  <c r="J137"/>
  <c r="J139"/>
  <c r="J172"/>
  <c r="J192"/>
  <c r="BK151"/>
  <c r="J146"/>
  <c r="BK153"/>
  <c r="BK129"/>
  <c r="J166"/>
  <c r="J142"/>
  <c i="34" r="BK134"/>
  <c r="BK136"/>
  <c i="35" r="BK127"/>
  <c i="36" r="J168"/>
  <c r="J176"/>
  <c r="BK162"/>
  <c r="BK149"/>
  <c r="BK182"/>
  <c r="J151"/>
  <c r="J214"/>
  <c r="BK217"/>
  <c r="BK211"/>
  <c r="J208"/>
  <c r="J186"/>
  <c r="J188"/>
  <c i="37" r="BK147"/>
  <c r="BK141"/>
  <c r="J137"/>
  <c r="J147"/>
  <c i="38" r="BK173"/>
  <c r="J141"/>
  <c r="J149"/>
  <c r="J155"/>
  <c r="BK160"/>
  <c r="BK139"/>
  <c r="BK159"/>
  <c r="J176"/>
  <c r="BK138"/>
  <c r="BK152"/>
  <c r="J156"/>
  <c i="2" r="BK1304"/>
  <c r="J1023"/>
  <c r="J662"/>
  <c r="J1345"/>
  <c r="BK626"/>
  <c r="J256"/>
  <c r="BK1505"/>
  <c r="J1099"/>
  <c r="BK657"/>
  <c r="BK1441"/>
  <c r="J1304"/>
  <c r="BK864"/>
  <c r="BK636"/>
  <c r="BK1857"/>
  <c r="J1587"/>
  <c r="BK1514"/>
  <c r="J1246"/>
  <c r="J1808"/>
  <c r="J1568"/>
  <c r="BK1540"/>
  <c r="BK1595"/>
  <c r="J1544"/>
  <c r="J1342"/>
  <c r="BK882"/>
  <c r="J626"/>
  <c r="J571"/>
  <c i="1" r="AS134"/>
  <c i="2" r="BK1577"/>
  <c r="J1557"/>
  <c r="BK1539"/>
  <c r="J1506"/>
  <c r="BK755"/>
  <c r="BK536"/>
  <c r="BK217"/>
  <c r="BK1579"/>
  <c r="J1519"/>
  <c r="BK1285"/>
  <c r="J337"/>
  <c r="BK810"/>
  <c r="J636"/>
  <c r="BK255"/>
  <c r="J1834"/>
  <c r="BK1628"/>
  <c r="J1541"/>
  <c r="BK1337"/>
  <c i="3" r="J262"/>
  <c r="BK168"/>
  <c r="BK205"/>
  <c i="4" r="J142"/>
  <c r="BK156"/>
  <c r="J184"/>
  <c r="J144"/>
  <c r="J136"/>
  <c r="BK164"/>
  <c i="5" r="BK394"/>
  <c r="J384"/>
  <c r="J208"/>
  <c r="BK438"/>
  <c r="BK302"/>
  <c r="BK178"/>
  <c r="J432"/>
  <c r="BK186"/>
  <c r="J340"/>
  <c r="J236"/>
  <c r="J140"/>
  <c r="J342"/>
  <c r="BK272"/>
  <c r="J414"/>
  <c r="BK280"/>
  <c r="J336"/>
  <c r="BK220"/>
  <c r="BK400"/>
  <c r="BK192"/>
  <c r="J346"/>
  <c r="J390"/>
  <c r="BK204"/>
  <c r="J210"/>
  <c r="J344"/>
  <c r="BK144"/>
  <c r="J320"/>
  <c r="BK152"/>
  <c r="J294"/>
  <c i="7" r="BK156"/>
  <c r="BK147"/>
  <c r="J138"/>
  <c i="8" r="BK148"/>
  <c r="J143"/>
  <c i="12" r="J151"/>
  <c r="J153"/>
  <c r="J131"/>
  <c i="13" r="BK145"/>
  <c r="BK149"/>
  <c r="BK159"/>
  <c i="14" r="BK201"/>
  <c r="BK187"/>
  <c r="BK211"/>
  <c r="J215"/>
  <c r="J262"/>
  <c r="BK252"/>
  <c r="BK199"/>
  <c r="BK238"/>
  <c r="J229"/>
  <c i="15" r="J172"/>
  <c r="J179"/>
  <c r="J133"/>
  <c i="16" r="BK128"/>
  <c r="BK146"/>
  <c r="J154"/>
  <c i="17" r="BK137"/>
  <c r="J144"/>
  <c r="BK160"/>
  <c i="18" r="J188"/>
  <c r="BK150"/>
  <c r="BK141"/>
  <c r="BK168"/>
  <c r="J150"/>
  <c i="19" r="BK138"/>
  <c r="J155"/>
  <c r="J164"/>
  <c i="20" r="BK214"/>
  <c r="J689"/>
  <c r="BK239"/>
  <c r="BK280"/>
  <c r="J1247"/>
  <c r="J1206"/>
  <c r="J934"/>
  <c r="J574"/>
  <c r="J1219"/>
  <c r="J1075"/>
  <c r="J594"/>
  <c r="BK1360"/>
  <c r="BK1232"/>
  <c r="J1205"/>
  <c r="BK937"/>
  <c r="J1344"/>
  <c r="J1233"/>
  <c r="BK1155"/>
  <c r="J817"/>
  <c r="J1255"/>
  <c r="BK1212"/>
  <c r="J963"/>
  <c r="J732"/>
  <c r="BK564"/>
  <c r="BK500"/>
  <c r="J292"/>
  <c r="J158"/>
  <c r="J1155"/>
  <c r="BK1017"/>
  <c r="BK484"/>
  <c r="BK1323"/>
  <c r="BK1214"/>
  <c r="BK1135"/>
  <c r="BK1054"/>
  <c r="J704"/>
  <c r="BK445"/>
  <c r="J176"/>
  <c i="21" r="J130"/>
  <c r="J145"/>
  <c r="J152"/>
  <c r="BK140"/>
  <c i="22" r="J162"/>
  <c r="BK140"/>
  <c r="BK142"/>
  <c r="J168"/>
  <c r="BK146"/>
  <c r="J128"/>
  <c i="23" r="J138"/>
  <c r="J143"/>
  <c r="BK182"/>
  <c r="J202"/>
  <c r="J184"/>
  <c r="J214"/>
  <c r="BK212"/>
  <c r="J156"/>
  <c r="BK208"/>
  <c r="BK134"/>
  <c r="BK174"/>
  <c r="BK192"/>
  <c r="BK178"/>
  <c r="BK224"/>
  <c r="J194"/>
  <c i="24" r="BK139"/>
  <c r="J127"/>
  <c r="J133"/>
  <c r="BK130"/>
  <c i="25" r="BK130"/>
  <c r="J145"/>
  <c r="BK153"/>
  <c r="BK133"/>
  <c r="BK156"/>
  <c r="BK166"/>
  <c r="BK141"/>
  <c i="26" r="J130"/>
  <c r="J141"/>
  <c i="27" r="J151"/>
  <c r="J145"/>
  <c r="BK143"/>
  <c r="BK133"/>
  <c i="28" r="J154"/>
  <c r="BK163"/>
  <c r="J139"/>
  <c r="BK133"/>
  <c r="BK143"/>
  <c r="J150"/>
  <c i="29" r="J148"/>
  <c r="J187"/>
  <c r="BK177"/>
  <c r="J179"/>
  <c r="BK128"/>
  <c r="BK173"/>
  <c r="BK183"/>
  <c r="J158"/>
  <c r="BK131"/>
  <c i="30" r="J128"/>
  <c r="J131"/>
  <c r="BK148"/>
  <c r="BK134"/>
  <c i="31" r="J128"/>
  <c i="32" r="J658"/>
  <c r="BK426"/>
  <c r="BK670"/>
  <c r="BK433"/>
  <c r="J543"/>
  <c r="BK669"/>
  <c r="BK559"/>
  <c r="BK172"/>
  <c r="J657"/>
  <c r="BK663"/>
  <c r="BK448"/>
  <c r="BK653"/>
  <c r="J172"/>
  <c i="33" r="BK170"/>
  <c r="J133"/>
  <c r="J182"/>
  <c r="J199"/>
  <c r="BK199"/>
  <c r="BK131"/>
  <c r="J145"/>
  <c r="J188"/>
  <c r="J140"/>
  <c i="34" r="BK132"/>
  <c r="J136"/>
  <c i="36" r="BK214"/>
  <c r="BK203"/>
  <c r="J141"/>
  <c r="BK153"/>
  <c r="J179"/>
  <c r="BK155"/>
  <c r="J170"/>
  <c r="BK186"/>
  <c r="J203"/>
  <c r="J192"/>
  <c i="37" r="J155"/>
  <c r="J136"/>
  <c i="38" r="BK171"/>
  <c r="J145"/>
  <c r="J144"/>
  <c r="J173"/>
  <c r="BK130"/>
  <c i="2" r="J1285"/>
  <c r="J905"/>
  <c r="J661"/>
  <c r="J1530"/>
  <c r="BK1171"/>
  <c r="J504"/>
  <c r="J1529"/>
  <c r="J1104"/>
  <c r="BK839"/>
  <c r="J1501"/>
  <c r="BK921"/>
  <c r="BK516"/>
  <c r="J290"/>
  <c r="J1112"/>
  <c r="J648"/>
  <c i="1" r="AS101"/>
  <c i="2" r="J1591"/>
  <c r="J1563"/>
  <c r="BK1388"/>
  <c r="BK1298"/>
  <c r="J837"/>
  <c r="J230"/>
  <c r="J1593"/>
  <c r="BK1543"/>
  <c r="J1452"/>
  <c r="J579"/>
  <c r="J333"/>
  <c r="BK1864"/>
  <c r="BK1585"/>
  <c r="BK1563"/>
  <c r="J1077"/>
  <c r="J652"/>
  <c r="J302"/>
  <c r="BK1814"/>
  <c r="J1620"/>
  <c r="BK1558"/>
  <c r="J1539"/>
  <c r="J1567"/>
  <c r="BK1112"/>
  <c r="BK843"/>
  <c r="BK1863"/>
  <c r="BK1710"/>
  <c r="J1597"/>
  <c r="J1578"/>
  <c r="BK1554"/>
  <c r="BK1534"/>
  <c r="BK726"/>
  <c r="J357"/>
  <c r="J187"/>
  <c r="BK1590"/>
  <c r="BK1545"/>
  <c r="J1343"/>
  <c r="BK815"/>
  <c r="BK277"/>
  <c r="BK686"/>
  <c i="3" r="J154"/>
  <c r="BK254"/>
  <c r="BK252"/>
  <c r="J248"/>
  <c r="BK260"/>
  <c r="BK166"/>
  <c r="BK226"/>
  <c r="J240"/>
  <c r="BK244"/>
  <c i="4" r="J168"/>
  <c r="BK188"/>
  <c r="J152"/>
  <c r="J162"/>
  <c r="J154"/>
  <c r="J176"/>
  <c r="J128"/>
  <c i="5" r="BK384"/>
  <c r="BK200"/>
  <c r="BK276"/>
  <c r="J426"/>
  <c r="BK304"/>
  <c r="J188"/>
  <c r="J446"/>
  <c r="BK416"/>
  <c r="BK358"/>
  <c r="J144"/>
  <c r="J314"/>
  <c r="J226"/>
  <c r="BK150"/>
  <c r="J374"/>
  <c r="BK298"/>
  <c r="J230"/>
  <c r="BK406"/>
  <c r="BK324"/>
  <c r="BK461"/>
  <c r="J312"/>
  <c r="J161"/>
  <c r="J404"/>
  <c r="BK226"/>
  <c r="BK459"/>
  <c r="J453"/>
  <c r="BK332"/>
  <c r="BK196"/>
  <c r="J288"/>
  <c r="J459"/>
  <c r="J386"/>
  <c r="BK264"/>
  <c r="J444"/>
  <c r="BK214"/>
  <c r="BK436"/>
  <c r="J352"/>
  <c r="BK202"/>
  <c r="BK330"/>
  <c r="BK270"/>
  <c r="BK138"/>
  <c i="6" r="BK155"/>
  <c r="J127"/>
  <c r="BK151"/>
  <c r="BK128"/>
  <c i="7" r="J160"/>
  <c r="J177"/>
  <c r="J179"/>
  <c r="BK166"/>
  <c r="J164"/>
  <c r="J171"/>
  <c r="J142"/>
  <c r="J154"/>
  <c r="J162"/>
  <c i="8" r="BK138"/>
  <c r="J154"/>
  <c i="11" r="J169"/>
  <c r="BK164"/>
  <c r="BK170"/>
  <c r="J139"/>
  <c i="12" r="BK137"/>
  <c r="BK142"/>
  <c i="14" r="J141"/>
  <c r="J251"/>
  <c r="BK265"/>
  <c r="BK219"/>
  <c r="BK266"/>
  <c r="J233"/>
  <c r="BK267"/>
  <c r="J221"/>
  <c r="BK259"/>
  <c r="J252"/>
  <c r="J176"/>
  <c r="J211"/>
  <c r="BK249"/>
  <c i="15" r="BK185"/>
  <c r="J153"/>
  <c r="BK189"/>
  <c r="J223"/>
  <c r="J181"/>
  <c r="J155"/>
  <c r="BK164"/>
  <c r="BK193"/>
  <c r="BK145"/>
  <c r="BK191"/>
  <c r="J197"/>
  <c r="BK138"/>
  <c r="BK135"/>
  <c i="16" r="BK139"/>
  <c r="BK143"/>
  <c r="BK175"/>
  <c r="J127"/>
  <c r="BK163"/>
  <c r="BK151"/>
  <c r="BK179"/>
  <c r="J181"/>
  <c r="BK157"/>
  <c i="17" r="J127"/>
  <c r="J134"/>
  <c r="J160"/>
  <c r="J148"/>
  <c r="BK127"/>
  <c i="18" r="BK158"/>
  <c r="J148"/>
  <c r="J173"/>
  <c r="BK164"/>
  <c r="J144"/>
  <c i="19" r="BK139"/>
  <c r="BK149"/>
  <c r="BK136"/>
  <c r="BK154"/>
  <c r="BK143"/>
  <c r="J135"/>
  <c i="20" r="J199"/>
  <c r="J590"/>
  <c r="J297"/>
  <c r="BK775"/>
  <c r="BK490"/>
  <c r="BK732"/>
  <c r="BK543"/>
  <c r="J750"/>
  <c r="J605"/>
  <c r="J437"/>
  <c r="BK712"/>
  <c r="J484"/>
  <c r="J1240"/>
  <c r="BK1209"/>
  <c r="BK1012"/>
  <c r="BK699"/>
  <c r="J1301"/>
  <c r="BK1230"/>
  <c r="BK1140"/>
  <c r="BK689"/>
  <c r="BK358"/>
  <c r="BK1371"/>
  <c r="J1283"/>
  <c r="BK1208"/>
  <c r="BK1301"/>
  <c r="J1156"/>
  <c r="BK613"/>
  <c r="BK492"/>
  <c r="J243"/>
  <c r="J1221"/>
  <c r="BK911"/>
  <c r="BK235"/>
  <c r="BK1213"/>
  <c r="J1113"/>
  <c r="BK506"/>
  <c r="BK172"/>
  <c i="21" r="J146"/>
  <c r="BK146"/>
  <c r="J148"/>
  <c i="22" r="BK132"/>
  <c r="J164"/>
  <c r="BK148"/>
  <c r="J174"/>
  <c i="23" r="J134"/>
  <c r="BK204"/>
  <c r="J241"/>
  <c r="BK206"/>
  <c r="J247"/>
  <c r="BK246"/>
  <c r="BK241"/>
  <c r="J178"/>
  <c r="J237"/>
  <c r="BK143"/>
  <c r="J228"/>
  <c i="24" r="J128"/>
  <c r="BK137"/>
  <c i="25" r="J142"/>
  <c r="BK173"/>
  <c r="J144"/>
  <c r="J171"/>
  <c r="BK145"/>
  <c i="26" r="BK138"/>
  <c r="BK131"/>
  <c r="J136"/>
  <c i="27" r="BK135"/>
  <c r="J143"/>
  <c i="28" r="J140"/>
  <c r="BK140"/>
  <c r="BK164"/>
  <c r="J171"/>
  <c r="BK154"/>
  <c i="29" r="BK149"/>
  <c r="BK160"/>
  <c r="J149"/>
  <c r="BK146"/>
  <c i="32" r="J308"/>
  <c r="J192"/>
  <c r="J660"/>
  <c r="J960"/>
  <c r="J571"/>
  <c r="J572"/>
  <c r="J455"/>
  <c i="33" r="BK159"/>
  <c r="BK188"/>
  <c r="J170"/>
  <c r="J196"/>
  <c r="BK163"/>
  <c r="J180"/>
  <c r="J151"/>
  <c i="34" r="J142"/>
  <c r="J128"/>
  <c i="35" r="J128"/>
  <c i="36" r="BK209"/>
  <c r="J160"/>
  <c r="J215"/>
  <c r="BK170"/>
  <c r="J177"/>
  <c r="J211"/>
  <c r="BK205"/>
  <c r="BK166"/>
  <c i="37" r="J141"/>
  <c r="BK149"/>
  <c r="BK128"/>
  <c i="38" r="J126"/>
  <c r="BK135"/>
  <c r="J167"/>
  <c r="BK146"/>
  <c r="J178"/>
  <c r="BK165"/>
  <c r="J165"/>
  <c r="BK137"/>
  <c r="J154"/>
  <c r="J132"/>
  <c r="J137"/>
  <c i="2" r="BK1313"/>
  <c r="BK912"/>
  <c r="BK682"/>
  <c r="BK1537"/>
  <c r="BK597"/>
  <c r="J1537"/>
  <c r="BK1239"/>
  <c r="BK889"/>
  <c r="BK1412"/>
  <c r="BK1099"/>
  <c r="BK606"/>
  <c r="J364"/>
  <c r="BK172"/>
  <c r="J1441"/>
  <c r="BK579"/>
  <c r="J368"/>
  <c r="BK1180"/>
  <c r="J210"/>
  <c r="BK1866"/>
  <c r="BK1833"/>
  <c r="BK1570"/>
  <c r="J1505"/>
  <c r="BK1343"/>
  <c r="BK642"/>
  <c r="J1989"/>
  <c r="J1687"/>
  <c r="BK1574"/>
  <c r="J1534"/>
  <c r="BK1363"/>
  <c r="BK1237"/>
  <c r="BK545"/>
  <c r="J372"/>
  <c r="BK1933"/>
  <c r="J1761"/>
  <c r="J1579"/>
  <c r="BK1518"/>
  <c r="BK1082"/>
  <c r="BK707"/>
  <c r="J1612"/>
  <c r="BK1551"/>
  <c r="BK1969"/>
  <c r="J1572"/>
  <c r="J1383"/>
  <c r="BK1161"/>
  <c r="BK840"/>
  <c r="BK585"/>
  <c r="J1859"/>
  <c r="BK1626"/>
  <c r="BK1598"/>
  <c r="J1582"/>
  <c r="J1575"/>
  <c r="BK1552"/>
  <c r="BK1532"/>
  <c r="J1252"/>
  <c r="BK661"/>
  <c r="J488"/>
  <c r="J1928"/>
  <c r="BK1580"/>
  <c r="BK1553"/>
  <c r="J1510"/>
  <c r="BK998"/>
  <c r="J413"/>
  <c r="BK187"/>
  <c r="J755"/>
  <c r="BK621"/>
  <c r="BK264"/>
  <c r="J166"/>
  <c r="BK1808"/>
  <c r="BK1596"/>
  <c r="BK1557"/>
  <c r="BK1507"/>
  <c r="BK1272"/>
  <c r="J941"/>
  <c r="BK230"/>
  <c i="3" r="BK142"/>
  <c r="J174"/>
  <c r="J222"/>
  <c r="J158"/>
  <c r="BK160"/>
  <c r="J132"/>
  <c r="BK162"/>
  <c r="BK222"/>
  <c r="BK250"/>
  <c r="J269"/>
  <c r="BK195"/>
  <c r="J264"/>
  <c r="J178"/>
  <c r="BK180"/>
  <c r="J258"/>
  <c r="J212"/>
  <c r="J186"/>
  <c r="BK178"/>
  <c r="J166"/>
  <c i="4" r="BK148"/>
  <c r="J140"/>
  <c r="BK176"/>
  <c r="J150"/>
  <c r="BK132"/>
  <c r="BK128"/>
  <c r="J192"/>
  <c r="BK174"/>
  <c r="BK152"/>
  <c i="5" r="BK404"/>
  <c r="J248"/>
  <c r="BK382"/>
  <c r="J234"/>
  <c r="J442"/>
  <c r="J394"/>
  <c r="J186"/>
  <c r="J448"/>
  <c r="J420"/>
  <c r="BK410"/>
  <c r="J258"/>
  <c r="J164"/>
  <c r="J270"/>
  <c r="J146"/>
  <c r="BK310"/>
  <c r="BK348"/>
  <c r="BK248"/>
  <c r="BK440"/>
  <c r="J194"/>
  <c r="J354"/>
  <c r="BK350"/>
  <c r="BK161"/>
  <c r="BK250"/>
  <c r="J388"/>
  <c r="BK284"/>
  <c r="BK408"/>
  <c r="J284"/>
  <c r="BK316"/>
  <c i="6" r="J147"/>
  <c r="J128"/>
  <c r="BK139"/>
  <c i="7" r="J128"/>
  <c r="J151"/>
  <c r="BK150"/>
  <c r="J157"/>
  <c r="J170"/>
  <c r="BK142"/>
  <c i="8" r="BK150"/>
  <c r="BK152"/>
  <c r="BK140"/>
  <c r="J150"/>
  <c r="BK132"/>
  <c i="9" r="BK139"/>
  <c r="J170"/>
  <c r="J157"/>
  <c r="J142"/>
  <c r="J148"/>
  <c r="BK172"/>
  <c r="J172"/>
  <c r="BK157"/>
  <c r="BK193"/>
  <c r="BK177"/>
  <c r="J152"/>
  <c r="BK185"/>
  <c r="BK155"/>
  <c i="10" r="J156"/>
  <c r="J127"/>
  <c r="BK137"/>
  <c r="BK139"/>
  <c r="J152"/>
  <c r="BK152"/>
  <c r="BK129"/>
  <c r="BK140"/>
  <c i="11" r="J173"/>
  <c r="BK148"/>
  <c r="BK145"/>
  <c r="BK185"/>
  <c r="J154"/>
  <c r="BK151"/>
  <c r="J130"/>
  <c r="BK173"/>
  <c r="J196"/>
  <c r="J158"/>
  <c r="J192"/>
  <c r="J131"/>
  <c r="J136"/>
  <c r="J176"/>
  <c i="12" r="J136"/>
  <c r="J139"/>
  <c r="BK134"/>
  <c i="13" r="J163"/>
  <c r="BK127"/>
  <c r="BK133"/>
  <c i="14" r="J246"/>
  <c r="BK185"/>
  <c r="J185"/>
  <c r="BK236"/>
  <c r="J240"/>
  <c r="J267"/>
  <c r="BK180"/>
  <c r="BK181"/>
  <c r="J223"/>
  <c r="J259"/>
  <c r="J154"/>
  <c r="BK197"/>
  <c i="15" r="J170"/>
  <c r="J213"/>
  <c r="J185"/>
  <c r="BK140"/>
  <c r="BK201"/>
  <c r="J207"/>
  <c r="J145"/>
  <c i="16" r="J148"/>
  <c r="BK160"/>
  <c r="BK133"/>
  <c r="J160"/>
  <c r="J136"/>
  <c r="BK145"/>
  <c i="17" r="BK148"/>
  <c r="BK133"/>
  <c r="J150"/>
  <c i="18" r="J177"/>
  <c r="J135"/>
  <c r="J168"/>
  <c r="BK144"/>
  <c r="J156"/>
  <c i="19" r="BK142"/>
  <c r="J150"/>
  <c i="20" r="J753"/>
  <c r="J206"/>
  <c r="J445"/>
  <c r="BK166"/>
  <c r="BK390"/>
  <c r="J707"/>
  <c r="J354"/>
  <c r="BK671"/>
  <c r="BK274"/>
  <c r="BK692"/>
  <c r="BK297"/>
  <c r="J1248"/>
  <c r="J1201"/>
  <c r="BK1039"/>
  <c r="BK636"/>
  <c r="BK1331"/>
  <c r="BK1235"/>
  <c r="BK1203"/>
  <c r="J894"/>
  <c r="J554"/>
  <c r="J318"/>
  <c r="BK1330"/>
  <c r="BK1224"/>
  <c r="BK1158"/>
  <c r="BK687"/>
  <c r="J1321"/>
  <c r="BK1233"/>
  <c r="J1158"/>
  <c r="BK707"/>
  <c r="J1203"/>
  <c r="J918"/>
  <c r="BK589"/>
  <c r="BK437"/>
  <c r="J252"/>
  <c r="BK1113"/>
  <c r="BK675"/>
  <c r="BK1221"/>
  <c r="J1150"/>
  <c r="J1091"/>
  <c r="J490"/>
  <c i="21" r="J134"/>
  <c r="J143"/>
  <c r="BK143"/>
  <c i="22" r="J148"/>
  <c r="BK172"/>
  <c r="J160"/>
  <c r="BK154"/>
  <c i="23" r="J132"/>
  <c i="24" r="BK143"/>
  <c r="J147"/>
  <c i="25" r="BK160"/>
  <c r="BK144"/>
  <c r="J177"/>
  <c r="BK128"/>
  <c r="BK138"/>
  <c r="J139"/>
  <c i="26" r="J133"/>
  <c r="BK143"/>
  <c i="27" r="J159"/>
  <c r="J147"/>
  <c r="BK137"/>
  <c i="28" r="J143"/>
  <c r="BK173"/>
  <c r="J167"/>
  <c r="BK145"/>
  <c r="J173"/>
  <c r="BK147"/>
  <c i="29" r="J181"/>
  <c i="32" r="J433"/>
  <c r="BK656"/>
  <c r="J307"/>
  <c r="J670"/>
  <c r="J426"/>
  <c r="J663"/>
  <c r="BK596"/>
  <c r="J667"/>
  <c r="J573"/>
  <c r="J310"/>
  <c i="33" r="BK135"/>
  <c r="J157"/>
  <c r="BK166"/>
  <c r="J149"/>
  <c r="BK161"/>
  <c r="J155"/>
  <c r="J135"/>
  <c i="34" r="BK138"/>
  <c i="35" r="J127"/>
  <c i="36" r="BK147"/>
  <c r="BK168"/>
  <c r="BK192"/>
  <c r="BK139"/>
  <c r="BK220"/>
  <c r="BK179"/>
  <c r="BK191"/>
  <c r="J162"/>
  <c i="37" r="BK145"/>
  <c r="BK151"/>
  <c i="38" r="J161"/>
  <c r="BK140"/>
  <c r="J151"/>
  <c r="J146"/>
  <c r="BK153"/>
  <c r="BK161"/>
  <c r="J133"/>
  <c r="BK151"/>
  <c r="BK150"/>
  <c i="2" l="1" r="R157"/>
  <c r="BK570"/>
  <c r="J570"/>
  <c r="J106"/>
  <c r="BK663"/>
  <c r="J663"/>
  <c r="J110"/>
  <c r="R805"/>
  <c r="BK838"/>
  <c r="J838"/>
  <c r="J115"/>
  <c r="R838"/>
  <c r="T842"/>
  <c r="T1627"/>
  <c r="P1987"/>
  <c i="3" r="P129"/>
  <c i="4" r="T127"/>
  <c r="T126"/>
  <c i="5" r="R135"/>
  <c r="T255"/>
  <c i="15" r="BK159"/>
  <c r="J159"/>
  <c r="J104"/>
  <c i="18" r="BK134"/>
  <c r="J134"/>
  <c r="J102"/>
  <c i="19" r="T133"/>
  <c r="T132"/>
  <c r="R140"/>
  <c i="20" r="R213"/>
  <c r="P752"/>
  <c r="P1207"/>
  <c r="P1241"/>
  <c r="T1343"/>
  <c i="21" r="R127"/>
  <c r="R126"/>
  <c i="22" r="P127"/>
  <c r="P126"/>
  <c i="1" r="AU121"/>
  <c i="24" r="R126"/>
  <c r="R125"/>
  <c i="26" r="P126"/>
  <c r="P125"/>
  <c i="1" r="AU126"/>
  <c i="28" r="R132"/>
  <c r="P160"/>
  <c r="P175"/>
  <c i="31" r="BK126"/>
  <c r="BK125"/>
  <c r="J125"/>
  <c r="J100"/>
  <c i="32" r="P425"/>
  <c i="33" r="P128"/>
  <c i="36" r="T159"/>
  <c r="BK204"/>
  <c r="J204"/>
  <c r="J109"/>
  <c i="37" r="T126"/>
  <c r="T125"/>
  <c i="2" r="T224"/>
  <c r="T706"/>
  <c r="BK842"/>
  <c r="J842"/>
  <c r="J117"/>
  <c r="P1344"/>
  <c r="P1503"/>
  <c r="T1503"/>
  <c r="R1879"/>
  <c i="5" r="T293"/>
  <c i="7" r="R126"/>
  <c r="R125"/>
  <c i="9" r="BK126"/>
  <c r="BK125"/>
  <c r="J125"/>
  <c r="J100"/>
  <c i="11" r="R126"/>
  <c r="R125"/>
  <c i="13" r="P126"/>
  <c r="P125"/>
  <c i="1" r="AU109"/>
  <c i="14" r="P184"/>
  <c r="T237"/>
  <c r="P261"/>
  <c i="15" r="P142"/>
  <c i="18" r="BK143"/>
  <c r="J143"/>
  <c r="J103"/>
  <c i="19" r="R133"/>
  <c r="R132"/>
  <c r="T140"/>
  <c i="20" r="P332"/>
  <c r="BK579"/>
  <c r="BK622"/>
  <c r="J622"/>
  <c r="J111"/>
  <c r="BK651"/>
  <c r="J651"/>
  <c r="J112"/>
  <c r="BK684"/>
  <c r="J684"/>
  <c r="J114"/>
  <c r="T1129"/>
  <c r="P1260"/>
  <c r="T1329"/>
  <c i="21" r="BK127"/>
  <c i="23" r="T145"/>
  <c i="27" r="BK126"/>
  <c r="BK125"/>
  <c r="J125"/>
  <c r="J100"/>
  <c i="28" r="R142"/>
  <c r="BK175"/>
  <c r="J175"/>
  <c r="J107"/>
  <c i="29" r="R126"/>
  <c r="R125"/>
  <c i="32" r="T151"/>
  <c r="P304"/>
  <c r="R304"/>
  <c r="R644"/>
  <c i="33" r="BK128"/>
  <c i="34" r="R127"/>
  <c r="R126"/>
  <c i="36" r="R181"/>
  <c r="R204"/>
  <c i="37" r="P126"/>
  <c r="P125"/>
  <c i="1" r="AU140"/>
  <c i="2" r="P224"/>
  <c r="T570"/>
  <c r="T647"/>
  <c r="P805"/>
  <c i="20" r="BK213"/>
  <c r="J213"/>
  <c r="J103"/>
  <c r="P936"/>
  <c r="T1220"/>
  <c r="BK1308"/>
  <c r="J1308"/>
  <c r="J128"/>
  <c r="P1370"/>
  <c i="21" r="P127"/>
  <c r="P126"/>
  <c i="1" r="AU120"/>
  <c i="23" r="R185"/>
  <c i="24" r="P126"/>
  <c r="P125"/>
  <c i="1" r="AU124"/>
  <c i="27" r="R126"/>
  <c r="R125"/>
  <c i="32" r="T671"/>
  <c i="33" r="T165"/>
  <c i="36" r="T181"/>
  <c i="2" r="R224"/>
  <c r="R706"/>
  <c r="P922"/>
  <c r="BK1627"/>
  <c r="J1627"/>
  <c r="J127"/>
  <c r="R1865"/>
  <c i="3" r="BK207"/>
  <c r="J207"/>
  <c r="J103"/>
  <c i="5" r="P293"/>
  <c i="6" r="R126"/>
  <c r="R125"/>
  <c i="10" r="R126"/>
  <c r="R125"/>
  <c i="11" r="T126"/>
  <c r="T125"/>
  <c i="14" r="BK134"/>
  <c r="J134"/>
  <c r="J101"/>
  <c r="BK237"/>
  <c r="J237"/>
  <c r="J104"/>
  <c r="T261"/>
  <c i="18" r="T134"/>
  <c i="19" r="P133"/>
  <c r="P132"/>
  <c r="R144"/>
  <c i="20" r="P157"/>
  <c r="R281"/>
  <c r="R936"/>
  <c r="R1207"/>
  <c r="R1237"/>
  <c r="P1343"/>
  <c i="23" r="T232"/>
  <c i="28" r="BK132"/>
  <c r="R153"/>
  <c r="T175"/>
  <c i="30" r="P126"/>
  <c r="P125"/>
  <c i="1" r="AU131"/>
  <c i="32" r="BK671"/>
  <c r="J671"/>
  <c r="J115"/>
  <c i="2" r="P346"/>
  <c r="P647"/>
  <c r="T922"/>
  <c r="BK1336"/>
  <c r="J1336"/>
  <c r="J120"/>
  <c r="P1508"/>
  <c r="BK1588"/>
  <c r="J1588"/>
  <c r="J125"/>
  <c r="P1809"/>
  <c i="3" r="T190"/>
  <c i="5" r="BK163"/>
  <c r="J163"/>
  <c r="J104"/>
  <c r="P443"/>
  <c i="12" r="BK126"/>
  <c r="J126"/>
  <c r="J101"/>
  <c i="13" r="R126"/>
  <c r="R125"/>
  <c i="15" r="P130"/>
  <c r="P137"/>
  <c r="T137"/>
  <c i="16" r="BK126"/>
  <c r="J126"/>
  <c r="J101"/>
  <c i="18" r="R143"/>
  <c i="20" r="T491"/>
  <c r="R579"/>
  <c r="T622"/>
  <c r="T651"/>
  <c r="T684"/>
  <c r="BK694"/>
  <c r="BK1121"/>
  <c r="J1121"/>
  <c r="J120"/>
  <c r="R1202"/>
  <c r="BK1241"/>
  <c r="J1241"/>
  <c r="J126"/>
  <c r="BK1343"/>
  <c r="J1343"/>
  <c r="J130"/>
  <c i="21" r="T127"/>
  <c r="T126"/>
  <c i="23" r="BK131"/>
  <c r="J131"/>
  <c r="J101"/>
  <c r="R232"/>
  <c i="32" r="BK151"/>
  <c r="J151"/>
  <c r="J104"/>
  <c i="33" r="BK165"/>
  <c r="J165"/>
  <c r="J102"/>
  <c i="36" r="BK181"/>
  <c r="J181"/>
  <c r="J103"/>
  <c r="T204"/>
  <c i="2" r="T157"/>
  <c r="R570"/>
  <c r="P1124"/>
  <c r="R1336"/>
  <c r="BK1547"/>
  <c r="J1547"/>
  <c r="J124"/>
  <c r="R1588"/>
  <c r="T1809"/>
  <c r="R1987"/>
  <c i="5" r="T135"/>
  <c r="P158"/>
  <c r="T158"/>
  <c r="BK443"/>
  <c r="J443"/>
  <c r="J107"/>
  <c i="6" r="BK126"/>
  <c r="J126"/>
  <c r="J101"/>
  <c i="9" r="R126"/>
  <c r="R125"/>
  <c i="11" r="BK126"/>
  <c r="J126"/>
  <c r="J101"/>
  <c i="14" r="P149"/>
  <c r="T247"/>
  <c i="15" r="R130"/>
  <c r="R159"/>
  <c i="18" r="T170"/>
  <c i="19" r="P140"/>
  <c i="20" r="T213"/>
  <c r="T752"/>
  <c r="BK1220"/>
  <c r="J1220"/>
  <c r="J124"/>
  <c r="T1241"/>
  <c r="BK1329"/>
  <c r="J1329"/>
  <c r="J129"/>
  <c i="23" r="T185"/>
  <c i="25" r="R126"/>
  <c r="R125"/>
  <c i="26" r="T126"/>
  <c r="T125"/>
  <c i="28" r="P153"/>
  <c r="T172"/>
  <c i="29" r="T126"/>
  <c r="T125"/>
  <c i="31" r="R126"/>
  <c r="R125"/>
  <c i="32" r="P151"/>
  <c r="BK570"/>
  <c r="J570"/>
  <c r="J108"/>
  <c i="2" r="R346"/>
  <c r="R647"/>
  <c r="BK805"/>
  <c r="J805"/>
  <c r="J113"/>
  <c r="R1344"/>
  <c r="R1547"/>
  <c r="BK1809"/>
  <c r="J1809"/>
  <c r="J128"/>
  <c r="T1987"/>
  <c i="3" r="P190"/>
  <c i="5" r="R163"/>
  <c r="R443"/>
  <c i="7" r="P126"/>
  <c r="P125"/>
  <c i="1" r="AU103"/>
  <c i="10" r="T126"/>
  <c r="T125"/>
  <c i="14" r="R134"/>
  <c r="BK247"/>
  <c r="J247"/>
  <c r="J107"/>
  <c r="P264"/>
  <c i="15" r="BK176"/>
  <c r="J176"/>
  <c r="J105"/>
  <c i="17" r="BK126"/>
  <c r="J126"/>
  <c r="J101"/>
  <c i="18" r="T143"/>
  <c r="T130"/>
  <c i="19" r="R151"/>
  <c i="20" r="BK332"/>
  <c r="J332"/>
  <c r="J105"/>
  <c r="BK752"/>
  <c r="J752"/>
  <c r="J118"/>
  <c r="BK1202"/>
  <c r="J1202"/>
  <c r="J122"/>
  <c i="23" r="P232"/>
  <c i="25" r="T126"/>
  <c r="T125"/>
  <c i="28" r="P142"/>
  <c i="31" r="P126"/>
  <c r="P125"/>
  <c i="1" r="AU133"/>
  <c i="32" r="T425"/>
  <c r="T570"/>
  <c r="BK577"/>
  <c r="J577"/>
  <c r="J109"/>
  <c r="R577"/>
  <c r="T577"/>
  <c r="BK644"/>
  <c r="J644"/>
  <c r="J112"/>
  <c r="BK661"/>
  <c r="J661"/>
  <c r="J113"/>
  <c r="T661"/>
  <c r="T668"/>
  <c i="35" r="T126"/>
  <c r="T125"/>
  <c i="36" r="P159"/>
  <c r="P204"/>
  <c i="37" r="BK126"/>
  <c r="J126"/>
  <c r="J101"/>
  <c i="2" r="P157"/>
  <c r="BK296"/>
  <c r="J296"/>
  <c r="J104"/>
  <c r="P706"/>
  <c r="P799"/>
  <c r="BK832"/>
  <c r="J832"/>
  <c r="J114"/>
  <c r="R1124"/>
  <c r="T1336"/>
  <c r="T1547"/>
  <c r="BK1602"/>
  <c r="J1602"/>
  <c r="J126"/>
  <c r="R1602"/>
  <c r="BK1865"/>
  <c r="J1865"/>
  <c r="J129"/>
  <c i="3" r="R190"/>
  <c i="5" r="BK135"/>
  <c r="J135"/>
  <c r="J102"/>
  <c r="P255"/>
  <c i="8" r="R126"/>
  <c r="R125"/>
  <c i="9" r="P126"/>
  <c r="P125"/>
  <c i="1" r="AU105"/>
  <c i="12" r="R126"/>
  <c r="R125"/>
  <c i="13" r="T126"/>
  <c r="T125"/>
  <c i="14" r="T184"/>
  <c r="BK261"/>
  <c r="J261"/>
  <c r="J108"/>
  <c i="15" r="BK137"/>
  <c r="J137"/>
  <c r="J102"/>
  <c r="P159"/>
  <c i="16" r="R126"/>
  <c r="R125"/>
  <c i="17" r="T126"/>
  <c r="T125"/>
  <c i="18" r="R134"/>
  <c i="19" r="BK151"/>
  <c r="J151"/>
  <c r="J105"/>
  <c i="20" r="P491"/>
  <c r="T595"/>
  <c r="R657"/>
  <c r="P690"/>
  <c r="P694"/>
  <c r="P1121"/>
  <c r="P1220"/>
  <c r="P1237"/>
  <c r="T1308"/>
  <c i="22" r="BK127"/>
  <c i="28" r="R160"/>
  <c i="33" r="T128"/>
  <c r="T127"/>
  <c i="36" r="P181"/>
  <c r="BK218"/>
  <c r="J218"/>
  <c r="J111"/>
  <c i="37" r="R126"/>
  <c r="R125"/>
  <c i="38" r="BK125"/>
  <c i="2" r="T346"/>
  <c r="BK1124"/>
  <c r="J1124"/>
  <c r="J119"/>
  <c r="P1336"/>
  <c r="T1508"/>
  <c r="P1588"/>
  <c r="P1602"/>
  <c r="T1602"/>
  <c r="T1865"/>
  <c i="3" r="R207"/>
  <c i="4" r="P127"/>
  <c r="P126"/>
  <c i="1" r="AU99"/>
  <c i="5" r="BK255"/>
  <c r="J255"/>
  <c r="J105"/>
  <c i="6" r="P126"/>
  <c r="P125"/>
  <c i="1" r="AU102"/>
  <c i="7" r="T126"/>
  <c r="T125"/>
  <c i="13" r="BK126"/>
  <c r="J126"/>
  <c r="J101"/>
  <c i="14" r="R149"/>
  <c r="R237"/>
  <c r="R261"/>
  <c i="15" r="P176"/>
  <c i="19" r="P151"/>
  <c i="20" r="T157"/>
  <c r="P281"/>
  <c r="T936"/>
  <c r="P1202"/>
  <c i="23" r="P145"/>
  <c r="BK232"/>
  <c r="J232"/>
  <c r="J106"/>
  <c i="25" r="P126"/>
  <c r="P125"/>
  <c i="1" r="AU125"/>
  <c i="27" r="P126"/>
  <c r="P125"/>
  <c i="1" r="AU127"/>
  <c i="30" r="R126"/>
  <c r="R125"/>
  <c i="32" r="R425"/>
  <c i="34" r="P127"/>
  <c r="P126"/>
  <c i="1" r="AU137"/>
  <c i="35" r="BK126"/>
  <c r="J126"/>
  <c r="J101"/>
  <c i="36" r="R159"/>
  <c i="2" r="BK224"/>
  <c r="J224"/>
  <c r="J103"/>
  <c r="P570"/>
  <c r="P663"/>
  <c r="T805"/>
  <c r="P838"/>
  <c r="T838"/>
  <c r="BK1344"/>
  <c r="J1344"/>
  <c r="J121"/>
  <c r="BK1503"/>
  <c r="J1503"/>
  <c r="J122"/>
  <c r="R1503"/>
  <c r="P1879"/>
  <c i="3" r="P207"/>
  <c i="5" r="BK293"/>
  <c r="J293"/>
  <c r="J106"/>
  <c i="8" r="T126"/>
  <c r="T125"/>
  <c i="14" r="P134"/>
  <c i="15" r="R137"/>
  <c i="17" r="P126"/>
  <c r="P125"/>
  <c i="1" r="AU114"/>
  <c i="19" r="P144"/>
  <c i="20" r="R332"/>
  <c r="T579"/>
  <c r="T578"/>
  <c r="R622"/>
  <c r="P651"/>
  <c r="R684"/>
  <c r="T694"/>
  <c r="T1121"/>
  <c r="R1220"/>
  <c r="P1308"/>
  <c i="23" r="R131"/>
  <c r="BK185"/>
  <c r="J185"/>
  <c r="J104"/>
  <c i="24" r="T126"/>
  <c r="T125"/>
  <c i="28" r="BK160"/>
  <c r="J160"/>
  <c r="J105"/>
  <c r="R175"/>
  <c i="36" r="P136"/>
  <c r="P135"/>
  <c i="1" r="AU139"/>
  <c i="36" r="P218"/>
  <c i="38" r="R125"/>
  <c i="2" r="BK157"/>
  <c r="P296"/>
  <c r="BK706"/>
  <c r="J706"/>
  <c r="J111"/>
  <c r="BK799"/>
  <c r="J799"/>
  <c r="J112"/>
  <c r="R832"/>
  <c r="T832"/>
  <c r="P842"/>
  <c r="T1344"/>
  <c r="P1547"/>
  <c r="T1588"/>
  <c r="R1809"/>
  <c r="BK1987"/>
  <c r="J1987"/>
  <c r="J131"/>
  <c i="3" r="T129"/>
  <c i="5" r="BK158"/>
  <c r="J158"/>
  <c r="J103"/>
  <c r="R158"/>
  <c i="8" r="BK126"/>
  <c r="J126"/>
  <c r="J101"/>
  <c i="9" r="T126"/>
  <c r="T125"/>
  <c i="10" r="P126"/>
  <c r="P125"/>
  <c i="1" r="AU106"/>
  <c i="14" r="BK149"/>
  <c r="J149"/>
  <c r="J102"/>
  <c r="R264"/>
  <c i="15" r="T142"/>
  <c i="18" r="P170"/>
  <c i="19" r="T151"/>
  <c i="20" r="R157"/>
  <c r="T281"/>
  <c r="P579"/>
  <c r="P622"/>
  <c r="R651"/>
  <c r="P684"/>
  <c r="R694"/>
  <c r="R1121"/>
  <c r="T1202"/>
  <c r="BK1237"/>
  <c r="J1237"/>
  <c r="J125"/>
  <c r="R1343"/>
  <c i="23" r="T131"/>
  <c r="BK215"/>
  <c r="J215"/>
  <c r="J105"/>
  <c i="26" r="BK126"/>
  <c r="J126"/>
  <c r="J101"/>
  <c i="28" r="T142"/>
  <c r="P172"/>
  <c i="32" r="P644"/>
  <c r="P661"/>
  <c r="R668"/>
  <c i="36" r="BK159"/>
  <c r="J159"/>
  <c r="J102"/>
  <c i="38" r="T125"/>
  <c i="2" r="T296"/>
  <c r="T663"/>
  <c r="T646"/>
  <c r="T799"/>
  <c r="T1124"/>
  <c r="R1508"/>
  <c r="BK1879"/>
  <c r="J1879"/>
  <c r="J130"/>
  <c i="3" r="BK129"/>
  <c r="J129"/>
  <c r="J101"/>
  <c i="4" r="R127"/>
  <c r="R126"/>
  <c i="5" r="P163"/>
  <c r="T443"/>
  <c i="8" r="P126"/>
  <c r="P125"/>
  <c i="1" r="AU104"/>
  <c i="10" r="BK126"/>
  <c r="J126"/>
  <c r="J101"/>
  <c i="12" r="P126"/>
  <c r="P125"/>
  <c i="1" r="AU108"/>
  <c i="15" r="T176"/>
  <c i="18" r="R170"/>
  <c i="19" r="BK133"/>
  <c r="BK132"/>
  <c r="J132"/>
  <c r="J101"/>
  <c r="T144"/>
  <c i="20" r="BK157"/>
  <c r="BK281"/>
  <c r="J281"/>
  <c r="J104"/>
  <c r="R752"/>
  <c r="BK1207"/>
  <c r="J1207"/>
  <c r="J123"/>
  <c r="R1241"/>
  <c r="R1329"/>
  <c i="23" r="BK145"/>
  <c r="J145"/>
  <c r="J103"/>
  <c r="R215"/>
  <c i="30" r="BK126"/>
  <c r="J126"/>
  <c r="J101"/>
  <c i="31" r="T126"/>
  <c r="T125"/>
  <c i="32" r="P671"/>
  <c i="33" r="P165"/>
  <c i="36" r="R136"/>
  <c r="R135"/>
  <c r="R218"/>
  <c i="38" r="P125"/>
  <c i="2" r="R296"/>
  <c r="BK647"/>
  <c r="J647"/>
  <c r="J109"/>
  <c r="R922"/>
  <c r="BK1508"/>
  <c r="J1508"/>
  <c r="J123"/>
  <c r="T1879"/>
  <c i="3" r="BK190"/>
  <c r="J190"/>
  <c r="J102"/>
  <c i="5" r="R293"/>
  <c i="14" r="T149"/>
  <c r="R247"/>
  <c r="T264"/>
  <c i="15" r="BK130"/>
  <c r="J130"/>
  <c r="J101"/>
  <c r="R142"/>
  <c i="18" r="P134"/>
  <c i="19" r="BK144"/>
  <c r="J144"/>
  <c r="J104"/>
  <c i="20" r="R491"/>
  <c r="BK595"/>
  <c r="J595"/>
  <c r="J110"/>
  <c r="BK657"/>
  <c r="J657"/>
  <c r="J113"/>
  <c r="BK690"/>
  <c r="J690"/>
  <c r="J115"/>
  <c r="R1129"/>
  <c r="R1260"/>
  <c r="R1370"/>
  <c i="32" r="BK425"/>
  <c r="J425"/>
  <c r="J107"/>
  <c i="34" r="BK127"/>
  <c r="J127"/>
  <c r="J101"/>
  <c i="36" r="T136"/>
  <c i="38" r="P166"/>
  <c i="2" r="P832"/>
  <c r="BK922"/>
  <c r="BK841"/>
  <c r="J841"/>
  <c r="J116"/>
  <c r="P1627"/>
  <c r="P1865"/>
  <c i="3" r="T207"/>
  <c i="4" r="BK127"/>
  <c i="5" r="T163"/>
  <c i="14" r="T134"/>
  <c r="T133"/>
  <c r="P237"/>
  <c i="15" r="BK142"/>
  <c r="J142"/>
  <c r="J103"/>
  <c i="16" r="T126"/>
  <c r="T125"/>
  <c i="18" r="BK170"/>
  <c r="J170"/>
  <c r="J104"/>
  <c i="19" r="BK140"/>
  <c r="J140"/>
  <c r="J103"/>
  <c i="20" r="T332"/>
  <c r="P595"/>
  <c r="P657"/>
  <c r="R690"/>
  <c r="BK1129"/>
  <c r="J1129"/>
  <c r="J121"/>
  <c r="BK1260"/>
  <c r="J1260"/>
  <c r="J127"/>
  <c r="P1329"/>
  <c i="22" r="T127"/>
  <c r="T126"/>
  <c i="23" r="R145"/>
  <c r="T215"/>
  <c i="24" r="BK126"/>
  <c r="BK125"/>
  <c r="J125"/>
  <c i="25" r="BK126"/>
  <c r="J126"/>
  <c r="J101"/>
  <c i="28" r="BK142"/>
  <c r="J142"/>
  <c r="J102"/>
  <c r="T153"/>
  <c r="R172"/>
  <c i="32" r="R151"/>
  <c r="R141"/>
  <c r="BK304"/>
  <c r="J304"/>
  <c r="J105"/>
  <c r="T304"/>
  <c r="R570"/>
  <c r="P577"/>
  <c i="38" r="R166"/>
  <c i="11" r="P126"/>
  <c r="P125"/>
  <c i="1" r="AU107"/>
  <c i="12" r="T126"/>
  <c r="T125"/>
  <c i="14" r="BK184"/>
  <c r="J184"/>
  <c r="J103"/>
  <c r="P247"/>
  <c r="BK264"/>
  <c r="J264"/>
  <c r="J109"/>
  <c i="15" r="R176"/>
  <c i="18" r="P143"/>
  <c r="P130"/>
  <c i="1" r="AU115"/>
  <c i="20" r="BK491"/>
  <c r="J491"/>
  <c r="J106"/>
  <c r="R595"/>
  <c r="T657"/>
  <c r="T690"/>
  <c r="P1129"/>
  <c r="T1260"/>
  <c r="BK1370"/>
  <c r="J1370"/>
  <c r="J131"/>
  <c i="22" r="R127"/>
  <c r="R126"/>
  <c i="23" r="P131"/>
  <c r="P215"/>
  <c i="26" r="R126"/>
  <c r="R125"/>
  <c i="28" r="P132"/>
  <c r="P131"/>
  <c i="1" r="AU128"/>
  <c i="28" r="BK153"/>
  <c r="J153"/>
  <c r="J103"/>
  <c r="BK172"/>
  <c r="J172"/>
  <c r="J106"/>
  <c i="29" r="BK126"/>
  <c r="J126"/>
  <c r="J101"/>
  <c i="32" r="R671"/>
  <c i="33" r="R165"/>
  <c i="34" r="T127"/>
  <c r="T126"/>
  <c i="35" r="P126"/>
  <c r="P125"/>
  <c i="1" r="AU138"/>
  <c i="38" r="T166"/>
  <c i="2" r="BK346"/>
  <c r="J346"/>
  <c r="J105"/>
  <c r="R663"/>
  <c r="R799"/>
  <c r="R842"/>
  <c r="R1627"/>
  <c i="3" r="R129"/>
  <c r="R128"/>
  <c i="5" r="P135"/>
  <c r="R255"/>
  <c i="6" r="T126"/>
  <c r="T125"/>
  <c i="7" r="BK126"/>
  <c r="J126"/>
  <c r="J101"/>
  <c i="14" r="R184"/>
  <c i="15" r="T130"/>
  <c r="T159"/>
  <c i="16" r="P126"/>
  <c r="P125"/>
  <c i="1" r="AU113"/>
  <c i="17" r="R126"/>
  <c r="R125"/>
  <c i="20" r="P213"/>
  <c r="BK936"/>
  <c r="J936"/>
  <c r="J119"/>
  <c r="T1207"/>
  <c r="T1237"/>
  <c r="R1308"/>
  <c r="T1370"/>
  <c i="23" r="P185"/>
  <c i="27" r="T126"/>
  <c r="T125"/>
  <c i="28" r="T132"/>
  <c r="T160"/>
  <c i="29" r="P126"/>
  <c r="P125"/>
  <c i="1" r="AU130"/>
  <c i="30" r="T126"/>
  <c r="T125"/>
  <c i="32" r="P570"/>
  <c r="T644"/>
  <c r="T580"/>
  <c r="R661"/>
  <c r="BK668"/>
  <c r="J668"/>
  <c r="J114"/>
  <c r="P668"/>
  <c i="33" r="R128"/>
  <c r="R127"/>
  <c i="35" r="R126"/>
  <c r="R125"/>
  <c i="36" r="BK136"/>
  <c r="J136"/>
  <c r="J101"/>
  <c r="T218"/>
  <c i="38" r="BK166"/>
  <c r="J166"/>
  <c r="J101"/>
  <c i="18" r="BK189"/>
  <c r="J189"/>
  <c r="J106"/>
  <c i="36" r="BK216"/>
  <c r="J216"/>
  <c r="J110"/>
  <c i="14" r="BK245"/>
  <c r="J245"/>
  <c r="J106"/>
  <c i="18" r="BK187"/>
  <c r="J187"/>
  <c r="J105"/>
  <c i="21" r="BK159"/>
  <c r="J159"/>
  <c r="J102"/>
  <c i="32" r="BK581"/>
  <c r="J581"/>
  <c r="J111"/>
  <c i="33" r="BK198"/>
  <c r="J198"/>
  <c r="J103"/>
  <c i="19" r="BK163"/>
  <c r="J163"/>
  <c r="J107"/>
  <c i="23" r="BK142"/>
  <c r="J142"/>
  <c r="J102"/>
  <c i="4" r="BK193"/>
  <c r="J193"/>
  <c r="J102"/>
  <c i="22" r="BK175"/>
  <c r="J175"/>
  <c r="J102"/>
  <c i="32" r="BK309"/>
  <c r="J309"/>
  <c r="J106"/>
  <c i="36" r="BK200"/>
  <c r="J200"/>
  <c r="J107"/>
  <c i="2" r="BK641"/>
  <c r="J641"/>
  <c r="J107"/>
  <c i="28" r="BK158"/>
  <c r="J158"/>
  <c r="J104"/>
  <c i="5" r="BK132"/>
  <c r="J132"/>
  <c r="J101"/>
  <c i="32" r="BK962"/>
  <c r="J962"/>
  <c r="J116"/>
  <c i="36" r="BK196"/>
  <c r="J196"/>
  <c r="J105"/>
  <c r="BK202"/>
  <c r="J202"/>
  <c r="J108"/>
  <c r="BK193"/>
  <c r="J193"/>
  <c r="J104"/>
  <c r="BK198"/>
  <c r="J198"/>
  <c r="J106"/>
  <c i="14" r="BK242"/>
  <c r="J242"/>
  <c r="J105"/>
  <c i="3" r="BK268"/>
  <c r="J268"/>
  <c r="J104"/>
  <c i="32" r="BK143"/>
  <c i="20" r="BK573"/>
  <c r="J573"/>
  <c r="J107"/>
  <c i="18" r="BK131"/>
  <c r="BK130"/>
  <c r="J130"/>
  <c i="34" r="BK143"/>
  <c r="J143"/>
  <c r="J102"/>
  <c i="38" r="J94"/>
  <c r="J117"/>
  <c r="BE138"/>
  <c r="E111"/>
  <c r="BE156"/>
  <c r="BE174"/>
  <c r="BE176"/>
  <c r="BE126"/>
  <c r="BE141"/>
  <c r="BE149"/>
  <c r="BE175"/>
  <c r="BE140"/>
  <c r="BE153"/>
  <c r="BE168"/>
  <c r="BE172"/>
  <c r="F120"/>
  <c r="BE129"/>
  <c r="BE137"/>
  <c r="BE145"/>
  <c r="BE160"/>
  <c r="BE170"/>
  <c r="BE178"/>
  <c r="BE148"/>
  <c r="BE152"/>
  <c r="BE133"/>
  <c r="BE147"/>
  <c r="BE173"/>
  <c r="BE130"/>
  <c r="BE143"/>
  <c r="BE177"/>
  <c r="BE127"/>
  <c r="BE136"/>
  <c r="BE164"/>
  <c i="37" r="BK125"/>
  <c r="J125"/>
  <c r="J100"/>
  <c i="38" r="BE128"/>
  <c r="BE132"/>
  <c r="BE146"/>
  <c r="BE155"/>
  <c r="BE151"/>
  <c r="BE159"/>
  <c r="BE161"/>
  <c r="BE163"/>
  <c r="BE167"/>
  <c r="BE139"/>
  <c r="BE142"/>
  <c r="BE158"/>
  <c r="BE165"/>
  <c r="BE169"/>
  <c r="BE171"/>
  <c r="BE131"/>
  <c r="BE134"/>
  <c r="BE157"/>
  <c r="BE162"/>
  <c r="BE135"/>
  <c r="BE144"/>
  <c r="BE150"/>
  <c r="BE154"/>
  <c i="36" r="BK135"/>
  <c r="J135"/>
  <c r="J100"/>
  <c i="37" r="E111"/>
  <c r="BE130"/>
  <c r="J119"/>
  <c r="BE145"/>
  <c r="F95"/>
  <c r="BE155"/>
  <c r="BE131"/>
  <c r="BE134"/>
  <c r="F96"/>
  <c r="BE136"/>
  <c r="BE139"/>
  <c r="J95"/>
  <c r="BE127"/>
  <c r="J96"/>
  <c r="BE153"/>
  <c r="BE143"/>
  <c r="BE151"/>
  <c r="BE141"/>
  <c r="BE147"/>
  <c r="BE137"/>
  <c r="BE128"/>
  <c r="BE133"/>
  <c r="BE149"/>
  <c i="36" r="BE157"/>
  <c r="BE190"/>
  <c r="J95"/>
  <c r="BE147"/>
  <c r="BE151"/>
  <c r="BE170"/>
  <c r="J132"/>
  <c r="BE141"/>
  <c r="BE177"/>
  <c r="BE137"/>
  <c r="BE145"/>
  <c r="BE194"/>
  <c r="BE201"/>
  <c r="BE211"/>
  <c r="F131"/>
  <c r="BE149"/>
  <c r="BE166"/>
  <c r="BE207"/>
  <c r="BE215"/>
  <c r="BE139"/>
  <c r="BE182"/>
  <c r="BE186"/>
  <c r="BE192"/>
  <c r="BE217"/>
  <c r="BE220"/>
  <c i="35" r="BK125"/>
  <c r="J125"/>
  <c r="J100"/>
  <c i="36" r="J93"/>
  <c r="BE160"/>
  <c r="BE179"/>
  <c r="BE199"/>
  <c r="BE221"/>
  <c r="BE219"/>
  <c r="E121"/>
  <c r="BE172"/>
  <c r="BE176"/>
  <c r="BE184"/>
  <c r="BE188"/>
  <c r="BE203"/>
  <c r="BE206"/>
  <c r="BE164"/>
  <c r="BE212"/>
  <c r="BE155"/>
  <c r="BE162"/>
  <c r="BE174"/>
  <c r="BE191"/>
  <c r="BE205"/>
  <c r="BE208"/>
  <c r="BE168"/>
  <c r="BE153"/>
  <c r="BE209"/>
  <c r="BE143"/>
  <c r="BE214"/>
  <c r="F96"/>
  <c r="BE197"/>
  <c r="BE210"/>
  <c i="35" r="J119"/>
  <c r="F95"/>
  <c r="J121"/>
  <c r="BE129"/>
  <c i="34" r="BK126"/>
  <c r="J126"/>
  <c r="J100"/>
  <c i="35" r="J96"/>
  <c r="BE127"/>
  <c r="E111"/>
  <c r="F96"/>
  <c r="BE128"/>
  <c r="BE130"/>
  <c i="34" r="J93"/>
  <c r="E112"/>
  <c r="F95"/>
  <c r="BE138"/>
  <c r="J95"/>
  <c r="F123"/>
  <c r="BE132"/>
  <c r="BE134"/>
  <c r="BE140"/>
  <c r="BE144"/>
  <c r="BE128"/>
  <c r="BE142"/>
  <c i="33" r="J128"/>
  <c r="J101"/>
  <c i="34" r="BE136"/>
  <c r="J96"/>
  <c r="BE130"/>
  <c i="32" r="J143"/>
  <c r="J103"/>
  <c i="33" r="F95"/>
  <c r="E85"/>
  <c r="F96"/>
  <c r="BE142"/>
  <c r="BE146"/>
  <c r="BE157"/>
  <c r="J95"/>
  <c r="BE143"/>
  <c r="BE163"/>
  <c r="J96"/>
  <c r="BE137"/>
  <c r="BE151"/>
  <c r="BE155"/>
  <c r="BE178"/>
  <c r="BE190"/>
  <c r="BE129"/>
  <c r="BE135"/>
  <c r="BE166"/>
  <c r="BE192"/>
  <c r="BE196"/>
  <c r="BE131"/>
  <c r="BE148"/>
  <c r="BE159"/>
  <c i="32" r="BK580"/>
  <c r="J580"/>
  <c r="J110"/>
  <c i="33" r="J121"/>
  <c r="BE133"/>
  <c r="BE139"/>
  <c r="BE174"/>
  <c r="BE180"/>
  <c r="BE194"/>
  <c r="BE161"/>
  <c r="BE199"/>
  <c r="BE186"/>
  <c r="BE145"/>
  <c r="BE170"/>
  <c r="BE149"/>
  <c r="BE182"/>
  <c r="BE176"/>
  <c r="BE168"/>
  <c r="BE172"/>
  <c r="BE184"/>
  <c r="BE140"/>
  <c r="BE188"/>
  <c r="BE153"/>
  <c i="32" r="BE162"/>
  <c r="BE248"/>
  <c r="BE366"/>
  <c r="BE448"/>
  <c r="BE462"/>
  <c r="F96"/>
  <c r="BE306"/>
  <c r="BE426"/>
  <c r="BE578"/>
  <c r="BE579"/>
  <c r="BE649"/>
  <c r="BE672"/>
  <c r="BE728"/>
  <c r="BE784"/>
  <c r="J96"/>
  <c r="BE144"/>
  <c r="BE172"/>
  <c r="BE308"/>
  <c r="BE654"/>
  <c r="BE655"/>
  <c r="BE656"/>
  <c r="BE961"/>
  <c r="E85"/>
  <c r="BE310"/>
  <c r="BE536"/>
  <c r="BE659"/>
  <c r="BE670"/>
  <c r="BE182"/>
  <c r="BE576"/>
  <c r="BE653"/>
  <c r="BE664"/>
  <c r="BE305"/>
  <c r="BE645"/>
  <c r="BE660"/>
  <c r="BE666"/>
  <c r="BE667"/>
  <c r="BE963"/>
  <c r="J93"/>
  <c r="BE543"/>
  <c r="BE559"/>
  <c r="BE571"/>
  <c r="BE657"/>
  <c r="BE658"/>
  <c r="BE662"/>
  <c r="BE663"/>
  <c r="BE665"/>
  <c r="BE669"/>
  <c r="BE840"/>
  <c r="BE307"/>
  <c r="BE455"/>
  <c r="BE522"/>
  <c r="BE572"/>
  <c r="BE573"/>
  <c r="BE582"/>
  <c r="BE596"/>
  <c r="BE896"/>
  <c r="BE952"/>
  <c r="BE960"/>
  <c r="BE1019"/>
  <c r="BE192"/>
  <c r="BE433"/>
  <c i="31" r="J126"/>
  <c r="J101"/>
  <c i="32" r="BE152"/>
  <c i="30" r="BK125"/>
  <c r="J125"/>
  <c r="J100"/>
  <c i="31" r="F96"/>
  <c r="J93"/>
  <c r="BE129"/>
  <c r="BE128"/>
  <c r="J122"/>
  <c r="E85"/>
  <c r="BE127"/>
  <c i="29" r="BK125"/>
  <c r="J125"/>
  <c r="J100"/>
  <c i="30" r="J119"/>
  <c r="BE131"/>
  <c r="E85"/>
  <c r="F96"/>
  <c r="BE130"/>
  <c r="BE127"/>
  <c r="BE134"/>
  <c r="BE142"/>
  <c r="J122"/>
  <c r="BE138"/>
  <c r="BE150"/>
  <c r="BE133"/>
  <c r="BE152"/>
  <c r="BE136"/>
  <c r="BE144"/>
  <c r="BE128"/>
  <c r="BE140"/>
  <c r="BE146"/>
  <c r="BE148"/>
  <c i="28" r="J132"/>
  <c r="J101"/>
  <c i="29" r="F96"/>
  <c r="BE137"/>
  <c r="BE158"/>
  <c r="J119"/>
  <c r="BE142"/>
  <c r="BE148"/>
  <c r="BE146"/>
  <c r="BE154"/>
  <c r="BE171"/>
  <c r="BE139"/>
  <c r="J122"/>
  <c r="BE133"/>
  <c r="BE143"/>
  <c r="BE168"/>
  <c r="BE179"/>
  <c r="BE157"/>
  <c r="BE181"/>
  <c r="BE145"/>
  <c r="BE177"/>
  <c r="BE189"/>
  <c r="BE130"/>
  <c r="BE140"/>
  <c r="BE163"/>
  <c r="BE187"/>
  <c r="BE164"/>
  <c r="E85"/>
  <c r="BE161"/>
  <c r="BE166"/>
  <c r="BE136"/>
  <c r="BE152"/>
  <c r="BE173"/>
  <c r="BE169"/>
  <c r="BE175"/>
  <c r="BE185"/>
  <c r="BE183"/>
  <c r="BE127"/>
  <c r="BE134"/>
  <c r="BE149"/>
  <c r="BE151"/>
  <c r="BE155"/>
  <c r="BE160"/>
  <c r="BE128"/>
  <c r="BE131"/>
  <c i="28" r="F96"/>
  <c r="BE154"/>
  <c r="BE166"/>
  <c r="BE137"/>
  <c r="BE150"/>
  <c r="BE152"/>
  <c r="BE156"/>
  <c r="BE145"/>
  <c r="BE162"/>
  <c r="BE177"/>
  <c r="BE140"/>
  <c i="27" r="J126"/>
  <c r="J101"/>
  <c i="28" r="BE133"/>
  <c r="BE143"/>
  <c r="BE164"/>
  <c r="BE178"/>
  <c r="BE141"/>
  <c r="BE139"/>
  <c r="BE149"/>
  <c r="BE161"/>
  <c r="BE163"/>
  <c r="BE173"/>
  <c r="J93"/>
  <c r="BE151"/>
  <c r="BE170"/>
  <c r="BE159"/>
  <c r="BE171"/>
  <c r="BE174"/>
  <c r="BE176"/>
  <c r="E85"/>
  <c r="J128"/>
  <c r="BE165"/>
  <c r="BE135"/>
  <c r="BE147"/>
  <c r="BE168"/>
  <c r="BE167"/>
  <c i="26" r="BK125"/>
  <c r="J125"/>
  <c r="J100"/>
  <c i="27" r="F96"/>
  <c r="J122"/>
  <c r="J119"/>
  <c r="BE133"/>
  <c r="BE143"/>
  <c r="E111"/>
  <c r="BE131"/>
  <c r="BE149"/>
  <c r="BE127"/>
  <c r="BE151"/>
  <c r="BE145"/>
  <c r="BE153"/>
  <c r="BE129"/>
  <c r="BE141"/>
  <c r="BE137"/>
  <c r="BE147"/>
  <c r="BE157"/>
  <c r="BE159"/>
  <c r="BE155"/>
  <c r="BE135"/>
  <c r="BE139"/>
  <c i="26" r="BE128"/>
  <c r="BE133"/>
  <c r="F122"/>
  <c r="BE131"/>
  <c r="BE136"/>
  <c r="J119"/>
  <c r="BE130"/>
  <c r="BE143"/>
  <c r="BE145"/>
  <c r="BE147"/>
  <c r="J122"/>
  <c r="BE139"/>
  <c r="E111"/>
  <c i="25" r="BK125"/>
  <c r="J125"/>
  <c r="J100"/>
  <c i="26" r="BE138"/>
  <c r="BE141"/>
  <c r="BE127"/>
  <c r="BE134"/>
  <c i="25" r="J96"/>
  <c r="BE142"/>
  <c r="BE153"/>
  <c r="J119"/>
  <c i="24" r="J100"/>
  <c i="25" r="BE127"/>
  <c r="BE132"/>
  <c r="BE144"/>
  <c r="BE156"/>
  <c r="BE150"/>
  <c r="BE154"/>
  <c r="F96"/>
  <c r="BE157"/>
  <c r="BE164"/>
  <c r="BE169"/>
  <c r="BE175"/>
  <c r="E85"/>
  <c r="BE128"/>
  <c r="BE135"/>
  <c r="BE160"/>
  <c i="24" r="J126"/>
  <c r="J101"/>
  <c i="25" r="BE138"/>
  <c r="BE177"/>
  <c r="BE133"/>
  <c r="BE162"/>
  <c r="BE166"/>
  <c r="BE179"/>
  <c r="BE145"/>
  <c r="BE148"/>
  <c r="BE167"/>
  <c r="BE171"/>
  <c r="BE181"/>
  <c r="BE139"/>
  <c r="BE130"/>
  <c r="BE141"/>
  <c r="BE147"/>
  <c r="BE159"/>
  <c r="BE136"/>
  <c r="BE151"/>
  <c r="BE173"/>
  <c i="24" r="J122"/>
  <c r="BE131"/>
  <c r="E85"/>
  <c r="F96"/>
  <c r="BE145"/>
  <c r="BE147"/>
  <c r="BE149"/>
  <c r="BE128"/>
  <c r="BE137"/>
  <c r="BE127"/>
  <c r="BE141"/>
  <c r="BE133"/>
  <c r="J119"/>
  <c r="BE130"/>
  <c i="23" r="BK130"/>
  <c r="J130"/>
  <c i="24" r="BE135"/>
  <c r="BE143"/>
  <c r="BE139"/>
  <c i="23" r="BE152"/>
  <c r="BE156"/>
  <c r="BE196"/>
  <c r="BE220"/>
  <c r="BE224"/>
  <c r="F96"/>
  <c r="BE158"/>
  <c r="BE204"/>
  <c r="BE160"/>
  <c r="BE166"/>
  <c r="J127"/>
  <c r="BE148"/>
  <c r="BE188"/>
  <c r="BE212"/>
  <c r="BE222"/>
  <c r="BE226"/>
  <c r="BE235"/>
  <c r="BE239"/>
  <c r="BE202"/>
  <c r="BE230"/>
  <c r="BE240"/>
  <c r="E85"/>
  <c r="BE136"/>
  <c r="BE194"/>
  <c r="BE150"/>
  <c r="BE164"/>
  <c r="BE242"/>
  <c r="BE244"/>
  <c r="BE241"/>
  <c r="BE238"/>
  <c r="BE132"/>
  <c r="BE178"/>
  <c r="BE180"/>
  <c r="BE190"/>
  <c r="BE206"/>
  <c r="BE218"/>
  <c r="BE228"/>
  <c r="BE236"/>
  <c r="BE247"/>
  <c i="22" r="J127"/>
  <c r="J101"/>
  <c i="23" r="BE154"/>
  <c r="BE170"/>
  <c r="BE208"/>
  <c r="BE216"/>
  <c r="BE237"/>
  <c r="BE168"/>
  <c r="BE192"/>
  <c r="BE234"/>
  <c r="BE143"/>
  <c r="BE176"/>
  <c r="BE182"/>
  <c r="BE198"/>
  <c r="BE233"/>
  <c r="J124"/>
  <c r="BE134"/>
  <c r="BE162"/>
  <c r="BE172"/>
  <c r="BE184"/>
  <c r="BE200"/>
  <c r="BE210"/>
  <c r="BE214"/>
  <c r="BE138"/>
  <c r="BE174"/>
  <c r="BE186"/>
  <c r="BE246"/>
  <c r="BE140"/>
  <c r="BE146"/>
  <c r="BE243"/>
  <c r="BE245"/>
  <c i="21" r="J127"/>
  <c r="J101"/>
  <c i="22" r="BE138"/>
  <c r="J93"/>
  <c r="BE136"/>
  <c r="F96"/>
  <c r="BE148"/>
  <c r="BE164"/>
  <c r="BE168"/>
  <c r="BE170"/>
  <c r="BE142"/>
  <c r="BE172"/>
  <c r="E85"/>
  <c r="BE132"/>
  <c r="BE144"/>
  <c r="J96"/>
  <c r="BE146"/>
  <c r="BE154"/>
  <c r="BE158"/>
  <c r="BE174"/>
  <c r="BE128"/>
  <c r="BE134"/>
  <c r="BE152"/>
  <c r="BE176"/>
  <c r="BE166"/>
  <c r="BE150"/>
  <c r="BE162"/>
  <c r="BE140"/>
  <c r="BE156"/>
  <c r="BE130"/>
  <c r="BE160"/>
  <c i="20" r="J579"/>
  <c r="J109"/>
  <c i="21" r="E112"/>
  <c r="F96"/>
  <c r="BE128"/>
  <c r="BE132"/>
  <c r="BE143"/>
  <c i="20" r="J157"/>
  <c r="J102"/>
  <c r="J694"/>
  <c r="J117"/>
  <c i="21" r="BE130"/>
  <c r="BE154"/>
  <c r="J123"/>
  <c r="BE136"/>
  <c r="J93"/>
  <c r="BE134"/>
  <c r="BE142"/>
  <c r="BE145"/>
  <c r="BE138"/>
  <c r="BE150"/>
  <c r="BE155"/>
  <c r="BE148"/>
  <c r="BE157"/>
  <c r="BE140"/>
  <c r="BE152"/>
  <c r="BE146"/>
  <c r="BE160"/>
  <c i="20" r="J96"/>
  <c r="BE158"/>
  <c r="BE243"/>
  <c r="BE252"/>
  <c r="BE280"/>
  <c r="BE282"/>
  <c r="BE343"/>
  <c r="BE354"/>
  <c r="BE450"/>
  <c r="BE583"/>
  <c r="BE605"/>
  <c r="BE623"/>
  <c r="BE671"/>
  <c r="BE695"/>
  <c r="BE720"/>
  <c r="BE775"/>
  <c r="BE850"/>
  <c r="BE889"/>
  <c r="BE1069"/>
  <c r="BE1190"/>
  <c r="BE1201"/>
  <c r="BE1209"/>
  <c r="BE1215"/>
  <c r="BE1217"/>
  <c r="BE1224"/>
  <c r="BE1261"/>
  <c r="BE1274"/>
  <c r="BE1275"/>
  <c r="BE1276"/>
  <c r="BE1283"/>
  <c r="BE1290"/>
  <c r="BE1301"/>
  <c r="BE1306"/>
  <c r="BE1320"/>
  <c r="BE1328"/>
  <c r="E85"/>
  <c r="F152"/>
  <c r="BE274"/>
  <c r="BE430"/>
  <c r="BE490"/>
  <c r="BE532"/>
  <c r="BE554"/>
  <c r="BE636"/>
  <c r="BE662"/>
  <c r="BE712"/>
  <c r="BE894"/>
  <c r="BE926"/>
  <c r="BE963"/>
  <c r="BE1156"/>
  <c r="BE1157"/>
  <c r="BE1176"/>
  <c r="BE1185"/>
  <c r="BE1208"/>
  <c r="BE1218"/>
  <c r="BE1227"/>
  <c r="BE1236"/>
  <c i="19" r="J133"/>
  <c r="J102"/>
  <c i="20" r="BE225"/>
  <c r="BE260"/>
  <c r="BE318"/>
  <c r="BE322"/>
  <c r="BE390"/>
  <c r="BE474"/>
  <c r="BE538"/>
  <c r="BE584"/>
  <c r="BE593"/>
  <c r="BE655"/>
  <c r="BE667"/>
  <c r="BE686"/>
  <c r="BE739"/>
  <c r="BE900"/>
  <c r="BE911"/>
  <c r="BE1091"/>
  <c r="BE1120"/>
  <c r="BE1206"/>
  <c r="BE1210"/>
  <c r="BE1213"/>
  <c r="BE1219"/>
  <c r="BE1235"/>
  <c r="BE1259"/>
  <c r="BE916"/>
  <c r="BE932"/>
  <c r="BE958"/>
  <c r="BE1039"/>
  <c r="BE1113"/>
  <c r="BE1135"/>
  <c r="BE1170"/>
  <c r="BE1200"/>
  <c r="BE1216"/>
  <c r="BE1225"/>
  <c r="BE1226"/>
  <c r="BE1240"/>
  <c r="BE1248"/>
  <c r="BE1309"/>
  <c r="BE1345"/>
  <c r="BE1358"/>
  <c r="BE1360"/>
  <c r="BE685"/>
  <c r="BE689"/>
  <c r="BE725"/>
  <c r="BE830"/>
  <c r="BE868"/>
  <c r="BE935"/>
  <c r="BE1010"/>
  <c r="BE1017"/>
  <c r="BE1054"/>
  <c r="BE1155"/>
  <c r="BE1162"/>
  <c r="BE1166"/>
  <c r="BE1230"/>
  <c r="BE1238"/>
  <c r="BE1258"/>
  <c r="BE1313"/>
  <c r="BE1330"/>
  <c r="BE522"/>
  <c r="BE574"/>
  <c r="BE727"/>
  <c r="BE905"/>
  <c r="BE946"/>
  <c r="BE1108"/>
  <c r="BE1119"/>
  <c r="BE1145"/>
  <c r="BE1211"/>
  <c r="BE1212"/>
  <c r="BE1214"/>
  <c r="BE1221"/>
  <c r="BE1247"/>
  <c r="BE1255"/>
  <c r="BE1327"/>
  <c r="BE465"/>
  <c r="BE797"/>
  <c r="BE924"/>
  <c r="BE1012"/>
  <c r="BE1128"/>
  <c r="BE1140"/>
  <c r="BE1173"/>
  <c r="BE1203"/>
  <c r="BE1228"/>
  <c r="BE1229"/>
  <c r="BE1231"/>
  <c r="BE1242"/>
  <c r="BE1344"/>
  <c r="BE194"/>
  <c r="BE381"/>
  <c r="BE429"/>
  <c r="BE652"/>
  <c r="BE732"/>
  <c r="BE751"/>
  <c r="BE773"/>
  <c r="BE934"/>
  <c r="BE937"/>
  <c r="BE1023"/>
  <c r="BE1130"/>
  <c r="BE1150"/>
  <c r="BE1223"/>
  <c r="BE1239"/>
  <c r="BE1253"/>
  <c r="BE1321"/>
  <c r="BE1323"/>
  <c r="BE1371"/>
  <c r="BE1373"/>
  <c r="BE183"/>
  <c r="BE239"/>
  <c r="BE337"/>
  <c r="BE438"/>
  <c r="BE526"/>
  <c r="BE590"/>
  <c r="BE753"/>
  <c r="BE918"/>
  <c r="BE952"/>
  <c r="BE1075"/>
  <c r="BE1122"/>
  <c r="BE1127"/>
  <c r="BE1158"/>
  <c r="BE1181"/>
  <c r="BE1194"/>
  <c r="BE1204"/>
  <c r="BE1205"/>
  <c r="BE1222"/>
  <c r="BE1232"/>
  <c r="BE1233"/>
  <c r="BE1234"/>
  <c r="BE1307"/>
  <c r="BE1314"/>
  <c r="BE1331"/>
  <c r="BE1336"/>
  <c r="BE1366"/>
  <c r="BE1372"/>
  <c r="BE176"/>
  <c r="BE230"/>
  <c r="BE445"/>
  <c r="BE475"/>
  <c r="BE543"/>
  <c r="BE629"/>
  <c r="J93"/>
  <c r="BE544"/>
  <c r="BE564"/>
  <c r="BE680"/>
  <c r="BE699"/>
  <c r="BE817"/>
  <c r="BE199"/>
  <c r="BE275"/>
  <c r="BE362"/>
  <c r="BE484"/>
  <c r="BE506"/>
  <c r="BE510"/>
  <c r="BE533"/>
  <c r="BE588"/>
  <c r="BE675"/>
  <c r="BE691"/>
  <c r="BE707"/>
  <c r="BE287"/>
  <c r="BE421"/>
  <c r="BE492"/>
  <c r="BE527"/>
  <c r="BE537"/>
  <c r="BE563"/>
  <c r="BE585"/>
  <c r="BE687"/>
  <c r="BE795"/>
  <c r="BE166"/>
  <c r="BE181"/>
  <c r="BE206"/>
  <c r="BE219"/>
  <c r="BE235"/>
  <c r="BE247"/>
  <c r="BE297"/>
  <c r="BE309"/>
  <c r="BE358"/>
  <c r="BE422"/>
  <c r="BE589"/>
  <c r="BE704"/>
  <c r="BE717"/>
  <c r="BE744"/>
  <c r="BE304"/>
  <c r="BE333"/>
  <c r="BE350"/>
  <c r="BE572"/>
  <c r="BE609"/>
  <c r="BE658"/>
  <c r="BE692"/>
  <c r="BE172"/>
  <c r="BE208"/>
  <c r="BE214"/>
  <c r="BE238"/>
  <c r="BE292"/>
  <c r="BE437"/>
  <c r="BE483"/>
  <c r="BE500"/>
  <c r="BE580"/>
  <c r="BE594"/>
  <c r="BE596"/>
  <c r="BE613"/>
  <c r="BE641"/>
  <c r="BE656"/>
  <c r="BE750"/>
  <c i="18" r="J100"/>
  <c r="J131"/>
  <c r="J101"/>
  <c i="19" r="BE142"/>
  <c r="F128"/>
  <c r="BE148"/>
  <c r="BE136"/>
  <c r="BE139"/>
  <c r="BE146"/>
  <c r="BE156"/>
  <c r="BE161"/>
  <c r="E85"/>
  <c r="BE134"/>
  <c r="BE158"/>
  <c r="BE164"/>
  <c r="BE137"/>
  <c r="BE145"/>
  <c r="J93"/>
  <c r="J128"/>
  <c r="BE147"/>
  <c r="BE154"/>
  <c r="BE157"/>
  <c r="BE155"/>
  <c r="BE160"/>
  <c r="BE150"/>
  <c r="BE135"/>
  <c r="BE138"/>
  <c r="BE143"/>
  <c r="BE152"/>
  <c r="BE141"/>
  <c r="BE149"/>
  <c r="BE153"/>
  <c r="BE159"/>
  <c i="18" r="BE137"/>
  <c r="BE156"/>
  <c r="J124"/>
  <c r="E116"/>
  <c r="BE141"/>
  <c r="BE152"/>
  <c r="BE158"/>
  <c r="BE168"/>
  <c r="BE177"/>
  <c r="J96"/>
  <c r="F127"/>
  <c r="BE139"/>
  <c r="BE154"/>
  <c r="BE144"/>
  <c r="BE173"/>
  <c r="BE175"/>
  <c r="BE190"/>
  <c r="BE164"/>
  <c r="BE179"/>
  <c r="BE148"/>
  <c r="BE160"/>
  <c r="BE166"/>
  <c r="BE171"/>
  <c r="BE185"/>
  <c r="BE132"/>
  <c r="BE150"/>
  <c r="BE181"/>
  <c i="17" r="BK125"/>
  <c r="J125"/>
  <c r="J100"/>
  <c i="18" r="BE135"/>
  <c r="BE146"/>
  <c r="BE183"/>
  <c r="BE162"/>
  <c r="BE188"/>
  <c i="17" r="F122"/>
  <c r="BE128"/>
  <c i="16" r="BK125"/>
  <c r="J125"/>
  <c i="17" r="E111"/>
  <c r="BE133"/>
  <c r="BE152"/>
  <c r="BE160"/>
  <c r="J96"/>
  <c r="BE130"/>
  <c r="BE146"/>
  <c r="J93"/>
  <c r="BE127"/>
  <c r="BE134"/>
  <c r="BE137"/>
  <c r="BE150"/>
  <c r="BE156"/>
  <c r="BE141"/>
  <c r="BE148"/>
  <c r="BE158"/>
  <c r="BE131"/>
  <c r="BE136"/>
  <c r="BE144"/>
  <c r="BE139"/>
  <c r="BE142"/>
  <c r="BE154"/>
  <c i="16" r="E111"/>
  <c r="BE136"/>
  <c r="BE145"/>
  <c r="BE154"/>
  <c r="BE139"/>
  <c r="BE142"/>
  <c r="BE148"/>
  <c r="BE183"/>
  <c r="F96"/>
  <c r="BE133"/>
  <c r="BE163"/>
  <c r="J96"/>
  <c r="BE143"/>
  <c r="BE151"/>
  <c r="BE158"/>
  <c r="BE164"/>
  <c r="BE185"/>
  <c r="BE127"/>
  <c r="BE137"/>
  <c r="BE140"/>
  <c r="BE160"/>
  <c r="BE173"/>
  <c r="BE181"/>
  <c r="BE189"/>
  <c r="BE191"/>
  <c r="BE157"/>
  <c r="BE170"/>
  <c r="J119"/>
  <c r="BE131"/>
  <c r="BE171"/>
  <c r="BE146"/>
  <c r="BE177"/>
  <c i="15" r="BK129"/>
  <c r="J129"/>
  <c r="J100"/>
  <c i="16" r="BE187"/>
  <c r="BE128"/>
  <c r="BE179"/>
  <c r="BE130"/>
  <c r="BE155"/>
  <c r="BE149"/>
  <c r="BE161"/>
  <c r="BE166"/>
  <c r="BE134"/>
  <c r="BE152"/>
  <c r="BE175"/>
  <c r="BE168"/>
  <c i="15" r="E115"/>
  <c r="BE131"/>
  <c r="BE138"/>
  <c r="BE174"/>
  <c r="BE205"/>
  <c r="J123"/>
  <c r="BE133"/>
  <c r="BE143"/>
  <c r="BE149"/>
  <c r="BE172"/>
  <c r="BE195"/>
  <c r="J96"/>
  <c r="F126"/>
  <c r="BE145"/>
  <c r="BE166"/>
  <c r="BE181"/>
  <c r="BE187"/>
  <c r="BE147"/>
  <c r="BE160"/>
  <c r="BE193"/>
  <c r="BE199"/>
  <c r="BE135"/>
  <c r="BE168"/>
  <c r="BE183"/>
  <c r="BE201"/>
  <c r="BE209"/>
  <c r="BE140"/>
  <c r="BE151"/>
  <c r="BE155"/>
  <c r="BE162"/>
  <c r="BE157"/>
  <c r="BE164"/>
  <c r="BE215"/>
  <c r="BE225"/>
  <c r="BE229"/>
  <c i="14" r="BK133"/>
  <c r="J133"/>
  <c r="J100"/>
  <c i="15" r="BE153"/>
  <c r="BE189"/>
  <c r="BE211"/>
  <c r="BE221"/>
  <c r="BE227"/>
  <c r="BE213"/>
  <c r="BE219"/>
  <c r="BE170"/>
  <c r="BE203"/>
  <c r="BE177"/>
  <c r="BE191"/>
  <c r="BE197"/>
  <c r="BE207"/>
  <c r="BE179"/>
  <c r="BE185"/>
  <c r="BE217"/>
  <c r="BE223"/>
  <c i="14" r="BE162"/>
  <c r="BE170"/>
  <c r="BE231"/>
  <c r="BE235"/>
  <c r="E119"/>
  <c r="BE135"/>
  <c r="BE147"/>
  <c r="BE160"/>
  <c r="BE164"/>
  <c r="BE187"/>
  <c r="BE201"/>
  <c r="BE205"/>
  <c r="BE215"/>
  <c r="BE219"/>
  <c r="BE234"/>
  <c r="BE252"/>
  <c r="BE256"/>
  <c r="J130"/>
  <c r="BE158"/>
  <c r="BE178"/>
  <c r="BE246"/>
  <c r="J93"/>
  <c r="BE137"/>
  <c r="BE141"/>
  <c r="BE211"/>
  <c r="BE225"/>
  <c r="BE236"/>
  <c r="BE265"/>
  <c r="BE207"/>
  <c r="BE150"/>
  <c r="BE172"/>
  <c r="BE229"/>
  <c r="BE254"/>
  <c r="BE259"/>
  <c r="BE263"/>
  <c r="BE174"/>
  <c r="BE181"/>
  <c r="BE193"/>
  <c r="BE255"/>
  <c r="BE257"/>
  <c r="BE260"/>
  <c r="BE185"/>
  <c r="BE203"/>
  <c r="BE209"/>
  <c r="BE267"/>
  <c r="BE154"/>
  <c r="BE183"/>
  <c r="BE189"/>
  <c r="BE197"/>
  <c r="BE233"/>
  <c r="BE251"/>
  <c r="BE262"/>
  <c r="BE266"/>
  <c i="13" r="BK125"/>
  <c r="J125"/>
  <c r="J100"/>
  <c i="14" r="BE168"/>
  <c r="BE176"/>
  <c r="BE139"/>
  <c r="BE143"/>
  <c r="BE152"/>
  <c r="BE166"/>
  <c r="BE243"/>
  <c r="BE250"/>
  <c r="F96"/>
  <c r="BE145"/>
  <c r="BE156"/>
  <c r="BE195"/>
  <c r="BE213"/>
  <c r="BE217"/>
  <c r="BE221"/>
  <c r="BE180"/>
  <c r="BE182"/>
  <c r="BE199"/>
  <c r="BE191"/>
  <c r="BE223"/>
  <c r="BE248"/>
  <c r="BE238"/>
  <c r="BE249"/>
  <c r="BE227"/>
  <c r="BE240"/>
  <c i="13" r="BE149"/>
  <c r="J119"/>
  <c r="BE139"/>
  <c r="BE133"/>
  <c r="J122"/>
  <c r="BE135"/>
  <c r="BE155"/>
  <c r="BE127"/>
  <c r="F122"/>
  <c r="BE147"/>
  <c r="BE141"/>
  <c r="BE165"/>
  <c r="BE153"/>
  <c r="BE145"/>
  <c r="BE161"/>
  <c r="BE131"/>
  <c r="BE157"/>
  <c r="BE163"/>
  <c r="BE159"/>
  <c r="BE129"/>
  <c r="BE137"/>
  <c r="BE143"/>
  <c r="BE151"/>
  <c i="12" r="BK125"/>
  <c r="J125"/>
  <c i="13" r="E85"/>
  <c i="12" r="J96"/>
  <c r="F96"/>
  <c r="J119"/>
  <c r="BE137"/>
  <c r="BE136"/>
  <c r="E85"/>
  <c r="BE128"/>
  <c i="11" r="BK125"/>
  <c r="J125"/>
  <c r="J100"/>
  <c i="12" r="BE144"/>
  <c r="BE134"/>
  <c r="BE140"/>
  <c r="BE149"/>
  <c r="BE131"/>
  <c r="BE153"/>
  <c r="BE130"/>
  <c r="BE127"/>
  <c r="BE145"/>
  <c r="BE142"/>
  <c r="BE147"/>
  <c r="BE151"/>
  <c r="BE133"/>
  <c r="BE139"/>
  <c r="BE155"/>
  <c i="11" r="J93"/>
  <c r="BE133"/>
  <c r="BE151"/>
  <c r="BE172"/>
  <c i="10" r="BK125"/>
  <c r="J125"/>
  <c i="11" r="BE140"/>
  <c r="BE164"/>
  <c r="BE178"/>
  <c r="E111"/>
  <c r="BE127"/>
  <c r="BE137"/>
  <c r="BE157"/>
  <c r="BE160"/>
  <c r="J96"/>
  <c r="BE128"/>
  <c r="BE148"/>
  <c r="BE152"/>
  <c r="BE166"/>
  <c r="BE181"/>
  <c r="BE136"/>
  <c r="BE155"/>
  <c r="BE188"/>
  <c r="BE149"/>
  <c r="BE154"/>
  <c r="BE170"/>
  <c r="BE183"/>
  <c r="BE196"/>
  <c r="BE200"/>
  <c r="BE186"/>
  <c r="BE169"/>
  <c r="BE185"/>
  <c r="BE198"/>
  <c r="BE142"/>
  <c r="BE146"/>
  <c r="BE163"/>
  <c r="BE173"/>
  <c r="F122"/>
  <c r="BE134"/>
  <c r="BE145"/>
  <c r="BE158"/>
  <c r="BE161"/>
  <c r="BE167"/>
  <c r="BE176"/>
  <c r="BE190"/>
  <c r="BE194"/>
  <c r="BE192"/>
  <c r="BE130"/>
  <c r="BE131"/>
  <c r="BE139"/>
  <c r="BE143"/>
  <c r="BE175"/>
  <c r="BE179"/>
  <c i="10" r="J96"/>
  <c r="BE134"/>
  <c r="BE133"/>
  <c r="F96"/>
  <c r="J93"/>
  <c r="BE139"/>
  <c r="BE142"/>
  <c r="BE137"/>
  <c i="9" r="J126"/>
  <c r="J101"/>
  <c i="10" r="BE147"/>
  <c r="E85"/>
  <c r="BE127"/>
  <c r="BE145"/>
  <c r="BE140"/>
  <c r="BE150"/>
  <c r="BE156"/>
  <c r="BE148"/>
  <c r="BE154"/>
  <c r="BE158"/>
  <c r="BE129"/>
  <c r="BE136"/>
  <c r="BE131"/>
  <c r="BE143"/>
  <c r="BE152"/>
  <c r="BE160"/>
  <c i="9" r="BE164"/>
  <c r="BE174"/>
  <c r="BE163"/>
  <c r="BE170"/>
  <c r="BE177"/>
  <c r="J119"/>
  <c r="BE130"/>
  <c r="BE142"/>
  <c r="BE179"/>
  <c r="BE131"/>
  <c r="BE136"/>
  <c r="BE189"/>
  <c r="BE191"/>
  <c i="8" r="BK125"/>
  <c r="J125"/>
  <c r="J100"/>
  <c i="9" r="BE133"/>
  <c r="BE139"/>
  <c r="BE146"/>
  <c r="BE158"/>
  <c r="BE193"/>
  <c r="BE127"/>
  <c r="BE140"/>
  <c r="BE154"/>
  <c r="BE167"/>
  <c r="BE195"/>
  <c r="BE149"/>
  <c r="BE157"/>
  <c r="BE187"/>
  <c r="F96"/>
  <c r="BE128"/>
  <c r="BE137"/>
  <c r="BE152"/>
  <c r="BE183"/>
  <c r="BE151"/>
  <c r="BE145"/>
  <c r="BE155"/>
  <c r="BE166"/>
  <c r="E111"/>
  <c r="BE134"/>
  <c r="BE143"/>
  <c r="BE169"/>
  <c r="BE175"/>
  <c r="J122"/>
  <c r="BE148"/>
  <c r="BE160"/>
  <c r="BE172"/>
  <c r="BE181"/>
  <c r="BE185"/>
  <c r="BE161"/>
  <c i="8" r="J96"/>
  <c r="F122"/>
  <c r="BE129"/>
  <c r="BE132"/>
  <c r="BE131"/>
  <c r="E85"/>
  <c r="J119"/>
  <c r="BE143"/>
  <c r="BE148"/>
  <c r="BE152"/>
  <c i="7" r="BK125"/>
  <c r="J125"/>
  <c i="8" r="BE134"/>
  <c r="BE146"/>
  <c r="BE137"/>
  <c r="BE156"/>
  <c r="BE158"/>
  <c r="BE150"/>
  <c r="BE135"/>
  <c r="BE140"/>
  <c r="BE138"/>
  <c r="BE127"/>
  <c r="BE141"/>
  <c r="BE145"/>
  <c r="BE154"/>
  <c i="7" r="J93"/>
  <c r="BE130"/>
  <c r="BE150"/>
  <c r="E85"/>
  <c r="J96"/>
  <c r="BE139"/>
  <c r="BE154"/>
  <c r="BE168"/>
  <c r="BE132"/>
  <c r="BE159"/>
  <c r="BE144"/>
  <c r="BE175"/>
  <c i="6" r="BK125"/>
  <c r="J125"/>
  <c r="J100"/>
  <c i="7" r="BE147"/>
  <c r="BE166"/>
  <c r="BE127"/>
  <c r="BE153"/>
  <c r="BE156"/>
  <c r="BE162"/>
  <c r="BE179"/>
  <c r="BE128"/>
  <c r="BE133"/>
  <c r="BE145"/>
  <c r="BE183"/>
  <c r="BE171"/>
  <c r="F96"/>
  <c r="BE170"/>
  <c r="BE181"/>
  <c r="BE135"/>
  <c r="BE138"/>
  <c r="BE148"/>
  <c r="BE151"/>
  <c r="BE164"/>
  <c r="BE185"/>
  <c r="BE142"/>
  <c r="BE160"/>
  <c r="BE177"/>
  <c r="BE136"/>
  <c r="BE141"/>
  <c r="BE157"/>
  <c r="BE173"/>
  <c i="5" r="BK131"/>
  <c r="J131"/>
  <c i="6" r="F96"/>
  <c r="BE127"/>
  <c r="BE139"/>
  <c r="E85"/>
  <c r="BE134"/>
  <c r="BE141"/>
  <c r="BE130"/>
  <c r="J96"/>
  <c r="BE151"/>
  <c r="BE153"/>
  <c r="BE155"/>
  <c r="BE157"/>
  <c r="BE133"/>
  <c r="BE145"/>
  <c r="BE137"/>
  <c r="BE128"/>
  <c r="BE147"/>
  <c r="J93"/>
  <c r="BE131"/>
  <c r="BE136"/>
  <c r="BE143"/>
  <c r="BE149"/>
  <c i="5" r="BE194"/>
  <c r="BE218"/>
  <c r="BE236"/>
  <c r="BE252"/>
  <c r="BE326"/>
  <c r="BE384"/>
  <c r="BE394"/>
  <c r="BE448"/>
  <c r="F96"/>
  <c r="J128"/>
  <c r="BE152"/>
  <c r="BE180"/>
  <c r="BE212"/>
  <c r="BE266"/>
  <c r="BE302"/>
  <c r="BE308"/>
  <c r="BE410"/>
  <c r="BE424"/>
  <c r="BE447"/>
  <c r="BE449"/>
  <c r="BE451"/>
  <c r="E117"/>
  <c r="BE164"/>
  <c r="BE182"/>
  <c r="BE192"/>
  <c r="BE248"/>
  <c r="BE250"/>
  <c r="BE256"/>
  <c r="BE268"/>
  <c r="BE366"/>
  <c r="BE406"/>
  <c r="BE422"/>
  <c r="BE430"/>
  <c r="BE434"/>
  <c r="BE438"/>
  <c r="BE445"/>
  <c i="4" r="J127"/>
  <c r="J101"/>
  <c i="5" r="J93"/>
  <c r="BE184"/>
  <c r="BE200"/>
  <c r="BE206"/>
  <c r="BE210"/>
  <c r="BE220"/>
  <c r="BE226"/>
  <c r="BE232"/>
  <c r="BE246"/>
  <c r="BE254"/>
  <c r="BE258"/>
  <c r="BE356"/>
  <c r="BE368"/>
  <c r="BE382"/>
  <c r="BE392"/>
  <c r="BE402"/>
  <c r="BE408"/>
  <c r="BE414"/>
  <c r="BE444"/>
  <c r="BE453"/>
  <c r="BE186"/>
  <c r="BE198"/>
  <c r="BE204"/>
  <c r="BE216"/>
  <c r="BE300"/>
  <c r="BE457"/>
  <c r="BE214"/>
  <c r="BE284"/>
  <c r="BE306"/>
  <c r="BE314"/>
  <c r="BE320"/>
  <c r="BE324"/>
  <c r="BE336"/>
  <c r="BE396"/>
  <c r="BE458"/>
  <c r="BE459"/>
  <c r="BE460"/>
  <c r="BE260"/>
  <c r="BE280"/>
  <c r="BE296"/>
  <c r="BE310"/>
  <c r="BE348"/>
  <c r="BE362"/>
  <c r="BE452"/>
  <c r="BE455"/>
  <c r="BE140"/>
  <c r="BE144"/>
  <c r="BE161"/>
  <c r="BE170"/>
  <c r="BE196"/>
  <c r="BE228"/>
  <c r="BE262"/>
  <c r="BE318"/>
  <c r="BE322"/>
  <c r="BE416"/>
  <c r="BE432"/>
  <c r="BE454"/>
  <c r="BE456"/>
  <c r="BE461"/>
  <c r="BE154"/>
  <c r="BE172"/>
  <c r="BE224"/>
  <c r="BE240"/>
  <c r="BE278"/>
  <c r="BE328"/>
  <c r="BE350"/>
  <c r="BE398"/>
  <c r="BE450"/>
  <c r="BE462"/>
  <c r="BE136"/>
  <c r="BE234"/>
  <c r="BE272"/>
  <c r="BE294"/>
  <c r="BE304"/>
  <c r="BE312"/>
  <c r="BE346"/>
  <c r="BE352"/>
  <c r="BE372"/>
  <c r="BE378"/>
  <c r="BE420"/>
  <c r="BE436"/>
  <c r="BE148"/>
  <c r="BE188"/>
  <c r="BE208"/>
  <c r="BE242"/>
  <c r="BE274"/>
  <c r="BE292"/>
  <c r="BE316"/>
  <c r="BE334"/>
  <c r="BE344"/>
  <c r="BE370"/>
  <c r="BE390"/>
  <c r="BE426"/>
  <c r="BE442"/>
  <c r="BE166"/>
  <c r="BE178"/>
  <c r="BE244"/>
  <c r="BE264"/>
  <c r="BE290"/>
  <c r="BE330"/>
  <c r="BE332"/>
  <c r="BE342"/>
  <c r="BE386"/>
  <c r="BE418"/>
  <c r="BE428"/>
  <c r="BE133"/>
  <c r="BE146"/>
  <c r="BE156"/>
  <c r="BE176"/>
  <c r="BE286"/>
  <c r="BE364"/>
  <c r="BE404"/>
  <c r="BE138"/>
  <c r="BE142"/>
  <c r="BE150"/>
  <c r="BE159"/>
  <c r="BE174"/>
  <c r="BE190"/>
  <c r="BE270"/>
  <c r="BE276"/>
  <c r="BE288"/>
  <c r="BE340"/>
  <c r="BE374"/>
  <c r="BE380"/>
  <c r="BE282"/>
  <c r="BE298"/>
  <c r="BE338"/>
  <c r="BE358"/>
  <c r="BE360"/>
  <c r="BE412"/>
  <c r="BE440"/>
  <c r="BE168"/>
  <c r="BE202"/>
  <c r="BE222"/>
  <c r="BE230"/>
  <c r="BE238"/>
  <c r="BE354"/>
  <c r="BE376"/>
  <c r="BE388"/>
  <c r="BE400"/>
  <c r="BE446"/>
  <c i="4" r="F96"/>
  <c r="J123"/>
  <c r="BE130"/>
  <c r="BE152"/>
  <c r="BE170"/>
  <c r="BE186"/>
  <c r="BE184"/>
  <c r="BE132"/>
  <c r="BE166"/>
  <c r="BE182"/>
  <c r="BE140"/>
  <c r="BE146"/>
  <c r="BE178"/>
  <c r="E85"/>
  <c r="BE158"/>
  <c r="BE172"/>
  <c r="J120"/>
  <c r="BE138"/>
  <c r="BE188"/>
  <c r="BE192"/>
  <c r="BE194"/>
  <c r="BE160"/>
  <c r="BE168"/>
  <c r="BE134"/>
  <c r="BE128"/>
  <c r="BE176"/>
  <c r="BE180"/>
  <c r="BE190"/>
  <c r="BE142"/>
  <c r="BE164"/>
  <c r="BE136"/>
  <c r="BE144"/>
  <c r="BE150"/>
  <c r="BE156"/>
  <c r="BE162"/>
  <c i="3" r="BK128"/>
  <c r="J128"/>
  <c i="4" r="BE148"/>
  <c r="BE154"/>
  <c r="BE174"/>
  <c i="3" r="J122"/>
  <c r="BE140"/>
  <c r="BE146"/>
  <c r="BE152"/>
  <c r="BE160"/>
  <c r="BE177"/>
  <c r="BE236"/>
  <c i="2" r="J157"/>
  <c r="J102"/>
  <c i="3" r="BE201"/>
  <c r="BE208"/>
  <c r="BE214"/>
  <c r="BE216"/>
  <c r="BE230"/>
  <c r="F96"/>
  <c r="BE156"/>
  <c r="BE199"/>
  <c r="BE205"/>
  <c r="BE210"/>
  <c r="BE246"/>
  <c r="BE252"/>
  <c r="BE136"/>
  <c r="BE248"/>
  <c r="BE250"/>
  <c r="BE256"/>
  <c r="BE260"/>
  <c i="2" r="BK646"/>
  <c r="J646"/>
  <c r="J108"/>
  <c i="3" r="E114"/>
  <c r="BE158"/>
  <c r="BE162"/>
  <c r="BE171"/>
  <c i="2" r="J922"/>
  <c r="J118"/>
  <c i="3" r="BE220"/>
  <c r="BE269"/>
  <c r="BE174"/>
  <c r="BE195"/>
  <c r="BE203"/>
  <c r="BE224"/>
  <c r="BE254"/>
  <c r="BE266"/>
  <c r="BE184"/>
  <c r="BE188"/>
  <c r="BE234"/>
  <c r="BE258"/>
  <c r="BE264"/>
  <c r="BE150"/>
  <c r="BE218"/>
  <c r="BE262"/>
  <c r="BE132"/>
  <c r="BE226"/>
  <c r="J96"/>
  <c r="BE138"/>
  <c r="BE148"/>
  <c r="BE164"/>
  <c r="BE172"/>
  <c r="BE176"/>
  <c r="BE193"/>
  <c r="BE134"/>
  <c r="BE142"/>
  <c r="BE182"/>
  <c r="BE191"/>
  <c r="BE212"/>
  <c r="BE222"/>
  <c r="BE228"/>
  <c r="BE232"/>
  <c r="BE130"/>
  <c r="BE144"/>
  <c r="BE170"/>
  <c r="BE178"/>
  <c r="BE242"/>
  <c r="BE154"/>
  <c r="BE180"/>
  <c r="BE186"/>
  <c r="BE166"/>
  <c r="BE197"/>
  <c r="BE238"/>
  <c r="BE240"/>
  <c r="BE244"/>
  <c r="BE168"/>
  <c i="2" r="E141"/>
  <c r="BE172"/>
  <c r="BE238"/>
  <c r="BE289"/>
  <c r="BE504"/>
  <c r="BE773"/>
  <c r="BE804"/>
  <c r="BE920"/>
  <c r="BE943"/>
  <c r="BE1004"/>
  <c r="BE1150"/>
  <c r="BE1285"/>
  <c r="BE1304"/>
  <c r="BE1515"/>
  <c r="BE1522"/>
  <c r="BE1527"/>
  <c r="BE1582"/>
  <c r="BE1597"/>
  <c r="BE1782"/>
  <c r="BE1807"/>
  <c r="F96"/>
  <c r="BE187"/>
  <c r="BE357"/>
  <c r="BE429"/>
  <c r="BE555"/>
  <c r="BE579"/>
  <c r="BE657"/>
  <c r="BE887"/>
  <c r="BE1106"/>
  <c r="BE189"/>
  <c r="BE210"/>
  <c r="BE252"/>
  <c r="BE295"/>
  <c r="BE321"/>
  <c r="BE635"/>
  <c r="BE648"/>
  <c r="BE662"/>
  <c r="BE726"/>
  <c r="BE755"/>
  <c r="BE800"/>
  <c r="BE882"/>
  <c r="BE912"/>
  <c r="BE923"/>
  <c r="BE1104"/>
  <c r="BE1112"/>
  <c r="BE1125"/>
  <c r="BE1180"/>
  <c r="BE1323"/>
  <c r="BE1345"/>
  <c r="BE1378"/>
  <c r="BE1494"/>
  <c r="BE1520"/>
  <c r="BE1586"/>
  <c r="BE1620"/>
  <c r="BE1622"/>
  <c r="BE1625"/>
  <c r="BE1687"/>
  <c r="BE1710"/>
  <c r="BE1723"/>
  <c r="J93"/>
  <c r="BE158"/>
  <c r="BE166"/>
  <c r="BE219"/>
  <c r="BE255"/>
  <c r="BE256"/>
  <c r="BE337"/>
  <c r="BE606"/>
  <c r="BE621"/>
  <c r="BE652"/>
  <c r="BE815"/>
  <c r="BE828"/>
  <c r="BE1093"/>
  <c r="BE1099"/>
  <c r="BE1122"/>
  <c r="BE1258"/>
  <c r="BE1337"/>
  <c r="BE1363"/>
  <c r="BE1412"/>
  <c r="BE1440"/>
  <c r="BE1512"/>
  <c r="BE1514"/>
  <c r="BE1524"/>
  <c r="BE1529"/>
  <c r="BE1535"/>
  <c r="BE1537"/>
  <c r="BE1543"/>
  <c r="BE1556"/>
  <c r="BE1567"/>
  <c r="BE1568"/>
  <c r="BE1573"/>
  <c r="BE1574"/>
  <c r="BE1581"/>
  <c r="BE1587"/>
  <c r="BE1589"/>
  <c r="BE1612"/>
  <c r="BE1688"/>
  <c r="BE1761"/>
  <c r="BE1771"/>
  <c r="BE1801"/>
  <c r="BE1814"/>
  <c r="BE1833"/>
  <c r="BE1845"/>
  <c r="BE1857"/>
  <c r="BE1859"/>
  <c r="BE1864"/>
  <c r="BE1928"/>
  <c r="BE260"/>
  <c r="BE297"/>
  <c r="BE333"/>
  <c r="BE642"/>
  <c r="BE651"/>
  <c r="BE1082"/>
  <c r="BE1343"/>
  <c r="BE1374"/>
  <c r="BE1501"/>
  <c r="BE1518"/>
  <c r="BE1539"/>
  <c r="BE1540"/>
  <c r="BE1546"/>
  <c r="BE1550"/>
  <c r="BE1551"/>
  <c r="BE1557"/>
  <c r="BE1560"/>
  <c r="BE1563"/>
  <c r="BE1577"/>
  <c r="BE1578"/>
  <c r="BE1579"/>
  <c r="BE1580"/>
  <c r="BE1583"/>
  <c r="BE1601"/>
  <c r="BE1523"/>
  <c r="BE1532"/>
  <c r="BE1541"/>
  <c r="BE1542"/>
  <c r="BE1548"/>
  <c r="BE1549"/>
  <c r="BE1552"/>
  <c r="BE1562"/>
  <c r="BE1566"/>
  <c r="BE1570"/>
  <c r="BE1572"/>
  <c r="BE1584"/>
  <c r="BE1585"/>
  <c r="BE1594"/>
  <c r="BE1628"/>
  <c r="BE1796"/>
  <c r="BE1810"/>
  <c r="BE1815"/>
  <c r="BE1872"/>
  <c r="BE1933"/>
  <c r="BE364"/>
  <c r="BE503"/>
  <c r="BE564"/>
  <c r="BE571"/>
  <c r="BE734"/>
  <c r="BE823"/>
  <c r="BE840"/>
  <c r="BE843"/>
  <c r="BE857"/>
  <c r="BE872"/>
  <c r="BE981"/>
  <c r="BE1088"/>
  <c r="BE1161"/>
  <c r="BE1357"/>
  <c r="BE1446"/>
  <c r="BE1509"/>
  <c r="BE1519"/>
  <c r="BE1526"/>
  <c r="BE1544"/>
  <c r="BE1553"/>
  <c r="BE1554"/>
  <c r="BE1555"/>
  <c r="BE1559"/>
  <c r="BE1564"/>
  <c r="BE1565"/>
  <c r="BE1571"/>
  <c r="BE1592"/>
  <c r="BE1593"/>
  <c r="BE1595"/>
  <c r="BE1598"/>
  <c r="BE1600"/>
  <c r="BE1613"/>
  <c r="BE1626"/>
  <c r="BE1866"/>
  <c r="BE1880"/>
  <c r="BE1881"/>
  <c r="BE1926"/>
  <c r="BE1988"/>
  <c r="BE1989"/>
  <c r="J96"/>
  <c r="BE264"/>
  <c r="BE307"/>
  <c r="BE347"/>
  <c r="BE511"/>
  <c r="BE546"/>
  <c r="BE605"/>
  <c r="BE614"/>
  <c r="BE627"/>
  <c r="BE653"/>
  <c r="BE664"/>
  <c r="BE747"/>
  <c r="BE834"/>
  <c r="BE1023"/>
  <c r="BE1114"/>
  <c r="BE1252"/>
  <c r="BE1313"/>
  <c r="BE1328"/>
  <c r="BE1368"/>
  <c r="BE1388"/>
  <c r="BE1434"/>
  <c r="BE1507"/>
  <c r="BE1538"/>
  <c r="BE1545"/>
  <c r="BE1558"/>
  <c r="BE1561"/>
  <c r="BE1575"/>
  <c r="BE1590"/>
  <c r="BE1591"/>
  <c r="BE1603"/>
  <c r="BE1808"/>
  <c r="BE1834"/>
  <c r="BE1841"/>
  <c r="BE1863"/>
  <c r="BE1867"/>
  <c r="BE1969"/>
  <c r="BE205"/>
  <c r="BE243"/>
  <c r="BE413"/>
  <c r="BE495"/>
  <c r="BE536"/>
  <c r="BE589"/>
  <c r="BE682"/>
  <c r="BE715"/>
  <c r="BE819"/>
  <c r="BE921"/>
  <c r="BE998"/>
  <c r="BE1038"/>
  <c r="BE1246"/>
  <c r="BE1334"/>
  <c r="BE1426"/>
  <c r="BE1442"/>
  <c r="BE1516"/>
  <c r="BE1569"/>
  <c r="BE1576"/>
  <c r="BE1596"/>
  <c r="BE1599"/>
  <c r="BE1686"/>
  <c r="BE1766"/>
  <c r="BE182"/>
  <c r="BE217"/>
  <c r="BE225"/>
  <c r="BE277"/>
  <c r="BE302"/>
  <c r="BE351"/>
  <c r="BE368"/>
  <c r="BE488"/>
  <c r="BE545"/>
  <c r="BE563"/>
  <c r="BE597"/>
  <c r="BE615"/>
  <c r="BE691"/>
  <c r="BE741"/>
  <c r="BE754"/>
  <c r="BE837"/>
  <c r="BE896"/>
  <c r="BE1239"/>
  <c r="BE1441"/>
  <c r="BE1504"/>
  <c r="BE1521"/>
  <c r="BE271"/>
  <c r="BE496"/>
  <c r="BE556"/>
  <c r="BE626"/>
  <c r="BE661"/>
  <c r="BE835"/>
  <c r="BE839"/>
  <c r="BE879"/>
  <c r="BE889"/>
  <c r="BE905"/>
  <c r="BE1071"/>
  <c r="BE1120"/>
  <c r="BE1171"/>
  <c r="BE1439"/>
  <c r="BE1467"/>
  <c r="BE1506"/>
  <c r="BE1530"/>
  <c r="BE230"/>
  <c r="BE312"/>
  <c r="BE372"/>
  <c r="BE487"/>
  <c r="BE686"/>
  <c r="BE810"/>
  <c r="BE867"/>
  <c r="BE963"/>
  <c r="BE1077"/>
  <c r="BE1237"/>
  <c r="BE1342"/>
  <c r="BE1394"/>
  <c r="BE1456"/>
  <c r="BE1517"/>
  <c r="BE516"/>
  <c r="BE761"/>
  <c r="BE806"/>
  <c r="BE961"/>
  <c r="BE1190"/>
  <c r="BE1511"/>
  <c r="BE1513"/>
  <c r="BE1533"/>
  <c r="BE1536"/>
  <c r="BE290"/>
  <c r="BE585"/>
  <c r="BE636"/>
  <c r="BE658"/>
  <c r="BE760"/>
  <c r="BE803"/>
  <c r="BE833"/>
  <c r="BE1351"/>
  <c r="BE1383"/>
  <c r="BE1502"/>
  <c r="BE1505"/>
  <c r="BE1510"/>
  <c r="BE569"/>
  <c r="BE656"/>
  <c r="BE707"/>
  <c r="BE864"/>
  <c r="BE941"/>
  <c r="BE1123"/>
  <c r="BE1272"/>
  <c r="BE1298"/>
  <c r="BE1335"/>
  <c r="BE1407"/>
  <c r="BE1452"/>
  <c r="BE1525"/>
  <c r="BE1528"/>
  <c r="BE1531"/>
  <c r="BE1534"/>
  <c i="3" r="F41"/>
  <c i="1" r="BD98"/>
  <c i="5" r="J34"/>
  <c i="7" r="F40"/>
  <c i="1" r="BC103"/>
  <c i="8" r="J38"/>
  <c i="1" r="AW104"/>
  <c i="9" r="F39"/>
  <c i="1" r="BB105"/>
  <c i="10" r="J38"/>
  <c i="1" r="AW106"/>
  <c i="11" r="F40"/>
  <c i="1" r="BC107"/>
  <c i="15" r="F41"/>
  <c i="1" r="BD111"/>
  <c i="17" r="F40"/>
  <c i="1" r="BC114"/>
  <c i="18" r="J38"/>
  <c i="1" r="AW115"/>
  <c i="20" r="F41"/>
  <c i="1" r="BD119"/>
  <c i="36" r="F38"/>
  <c i="1" r="BA139"/>
  <c i="18" r="J34"/>
  <c i="3" r="F40"/>
  <c i="1" r="BC98"/>
  <c i="6" r="F38"/>
  <c i="1" r="BA102"/>
  <c i="7" r="F41"/>
  <c i="1" r="BD103"/>
  <c i="9" r="F38"/>
  <c i="1" r="BA105"/>
  <c i="9" r="J34"/>
  <c i="10" r="F40"/>
  <c i="1" r="BC106"/>
  <c i="12" r="F40"/>
  <c i="1" r="BC108"/>
  <c i="12" r="J34"/>
  <c i="13" r="F41"/>
  <c i="1" r="BD109"/>
  <c i="15" r="F39"/>
  <c i="1" r="BB111"/>
  <c i="17" r="F38"/>
  <c i="1" r="BA114"/>
  <c i="18" r="F41"/>
  <c i="1" r="BD115"/>
  <c i="21" r="F41"/>
  <c i="1" r="BD120"/>
  <c i="22" r="F40"/>
  <c i="1" r="BC121"/>
  <c i="23" r="F41"/>
  <c i="1" r="BD122"/>
  <c i="25" r="F39"/>
  <c i="1" r="BB125"/>
  <c i="27" r="F39"/>
  <c i="1" r="BB127"/>
  <c i="27" r="J34"/>
  <c i="29" r="J38"/>
  <c i="1" r="AW130"/>
  <c i="30" r="F41"/>
  <c i="1" r="BD131"/>
  <c i="31" r="F40"/>
  <c i="1" r="BC133"/>
  <c r="BC132"/>
  <c r="AY132"/>
  <c i="31" r="F38"/>
  <c i="1" r="BA133"/>
  <c r="BA132"/>
  <c r="AW132"/>
  <c i="32" r="F41"/>
  <c i="1" r="BD135"/>
  <c i="3" r="J38"/>
  <c i="1" r="AW98"/>
  <c i="7" r="F39"/>
  <c i="1" r="BB103"/>
  <c i="8" r="F39"/>
  <c i="1" r="BB104"/>
  <c i="9" r="F40"/>
  <c i="1" r="BC105"/>
  <c i="11" r="J38"/>
  <c i="1" r="AW107"/>
  <c i="13" r="F39"/>
  <c i="1" r="BB109"/>
  <c i="15" r="J38"/>
  <c i="1" r="AW111"/>
  <c i="16" r="F39"/>
  <c i="1" r="BB113"/>
  <c i="19" r="F38"/>
  <c i="1" r="BA117"/>
  <c r="BA116"/>
  <c r="AW116"/>
  <c i="21" r="F39"/>
  <c i="1" r="BB120"/>
  <c i="22" r="F41"/>
  <c i="1" r="BD121"/>
  <c i="23" r="J38"/>
  <c i="1" r="AW122"/>
  <c i="23" r="J34"/>
  <c i="25" r="F38"/>
  <c i="1" r="BA125"/>
  <c i="26" r="F40"/>
  <c i="1" r="BC126"/>
  <c i="28" r="F40"/>
  <c i="1" r="BC128"/>
  <c i="29" r="F38"/>
  <c i="1" r="BA130"/>
  <c i="30" r="J38"/>
  <c i="1" r="AW131"/>
  <c i="31" r="J38"/>
  <c i="1" r="AW133"/>
  <c i="32" r="J38"/>
  <c i="1" r="AW135"/>
  <c i="24" r="J34"/>
  <c i="4" r="F41"/>
  <c i="1" r="BD99"/>
  <c i="6" r="F41"/>
  <c i="1" r="BD102"/>
  <c i="6" r="J38"/>
  <c i="1" r="AW102"/>
  <c i="6" r="F39"/>
  <c i="1" r="BB102"/>
  <c i="7" r="F38"/>
  <c i="1" r="BA103"/>
  <c i="8" r="F40"/>
  <c i="1" r="BC104"/>
  <c i="9" r="F41"/>
  <c i="1" r="BD105"/>
  <c i="11" r="F38"/>
  <c i="1" r="BA107"/>
  <c i="13" r="F38"/>
  <c i="1" r="BA109"/>
  <c i="15" r="F38"/>
  <c i="1" r="BA111"/>
  <c i="16" r="F41"/>
  <c i="1" r="BD113"/>
  <c i="19" r="F40"/>
  <c i="1" r="BC117"/>
  <c r="BC116"/>
  <c r="AY116"/>
  <c i="20" r="F39"/>
  <c i="1" r="BB119"/>
  <c i="35" r="F41"/>
  <c i="1" r="BD138"/>
  <c i="37" r="F39"/>
  <c i="1" r="BB140"/>
  <c i="38" r="F39"/>
  <c i="1" r="BD141"/>
  <c i="2" r="J38"/>
  <c i="1" r="AW97"/>
  <c i="38" r="F36"/>
  <c i="1" r="BA141"/>
  <c r="AS96"/>
  <c i="3" r="J34"/>
  <c i="5" r="F38"/>
  <c i="1" r="BA100"/>
  <c i="12" r="F39"/>
  <c i="1" r="BB108"/>
  <c i="13" r="F40"/>
  <c i="1" r="BC109"/>
  <c i="16" r="F40"/>
  <c i="1" r="BC113"/>
  <c i="16" r="J38"/>
  <c i="1" r="AW113"/>
  <c i="19" r="F39"/>
  <c i="1" r="BB117"/>
  <c r="BB116"/>
  <c r="AX116"/>
  <c i="20" r="F40"/>
  <c i="1" r="BC119"/>
  <c i="36" r="F39"/>
  <c i="1" r="BB139"/>
  <c r="AS118"/>
  <c i="4" r="J38"/>
  <c i="1" r="AW99"/>
  <c i="5" r="J38"/>
  <c i="1" r="AW100"/>
  <c i="12" r="J38"/>
  <c i="1" r="AW108"/>
  <c i="14" r="F38"/>
  <c i="1" r="BA110"/>
  <c i="16" r="J34"/>
  <c i="18" r="F38"/>
  <c i="1" r="BA115"/>
  <c i="20" r="J38"/>
  <c i="1" r="AW119"/>
  <c i="36" r="F40"/>
  <c i="1" r="BC139"/>
  <c i="3" r="F38"/>
  <c i="1" r="BA98"/>
  <c i="6" r="F40"/>
  <c i="1" r="BC102"/>
  <c i="8" r="F38"/>
  <c i="1" r="BA104"/>
  <c i="7" r="J34"/>
  <c i="9" r="J38"/>
  <c i="1" r="AW105"/>
  <c i="10" r="F41"/>
  <c i="1" r="BD106"/>
  <c i="10" r="J34"/>
  <c i="11" r="F41"/>
  <c i="1" r="BD107"/>
  <c i="14" r="F40"/>
  <c i="1" r="BC110"/>
  <c i="17" r="F39"/>
  <c i="1" r="BB114"/>
  <c i="19" r="F41"/>
  <c i="1" r="BD117"/>
  <c r="BD116"/>
  <c i="21" r="J38"/>
  <c i="1" r="AW120"/>
  <c i="22" r="J38"/>
  <c i="1" r="AW121"/>
  <c i="24" r="F38"/>
  <c i="1" r="BA124"/>
  <c i="24" r="J38"/>
  <c i="1" r="AW124"/>
  <c i="24" r="F41"/>
  <c i="1" r="BD124"/>
  <c i="25" r="F40"/>
  <c i="1" r="BC125"/>
  <c i="26" r="F38"/>
  <c i="1" r="BA126"/>
  <c i="27" r="J38"/>
  <c i="1" r="AW127"/>
  <c i="28" r="F38"/>
  <c i="1" r="BA128"/>
  <c i="30" r="F38"/>
  <c i="1" r="BA131"/>
  <c i="30" r="F39"/>
  <c i="1" r="BB131"/>
  <c i="31" r="J34"/>
  <c i="33" r="J38"/>
  <c i="1" r="AW136"/>
  <c i="33" r="F39"/>
  <c i="1" r="BB136"/>
  <c i="33" r="F40"/>
  <c i="1" r="BC136"/>
  <c i="33" r="F38"/>
  <c i="1" r="BA136"/>
  <c i="33" r="F41"/>
  <c i="1" r="BD136"/>
  <c i="34" r="J38"/>
  <c i="1" r="AW137"/>
  <c i="34" r="F39"/>
  <c i="1" r="BB137"/>
  <c i="34" r="F41"/>
  <c i="1" r="BD137"/>
  <c i="34" r="F38"/>
  <c i="1" r="BA137"/>
  <c i="34" r="F40"/>
  <c i="1" r="BC137"/>
  <c i="35" r="F38"/>
  <c i="1" r="BA138"/>
  <c i="35" r="F40"/>
  <c i="1" r="BC138"/>
  <c i="35" r="J38"/>
  <c i="1" r="AW138"/>
  <c i="35" r="F39"/>
  <c i="1" r="BB138"/>
  <c i="36" r="F41"/>
  <c i="1" r="BD139"/>
  <c i="3" r="F39"/>
  <c i="1" r="BB98"/>
  <c i="7" r="J38"/>
  <c i="1" r="AW103"/>
  <c i="8" r="F41"/>
  <c i="1" r="BD104"/>
  <c i="10" r="F39"/>
  <c i="1" r="BB106"/>
  <c i="10" r="F38"/>
  <c i="1" r="BA106"/>
  <c i="11" r="F39"/>
  <c i="1" r="BB107"/>
  <c i="14" r="F41"/>
  <c i="1" r="BD110"/>
  <c i="18" r="F39"/>
  <c i="1" r="BB115"/>
  <c i="21" r="F38"/>
  <c i="1" r="BA120"/>
  <c i="22" r="F38"/>
  <c i="1" r="BA121"/>
  <c i="23" r="F40"/>
  <c i="1" r="BC122"/>
  <c i="26" r="J38"/>
  <c i="1" r="AW126"/>
  <c i="27" r="F38"/>
  <c i="1" r="BA127"/>
  <c i="28" r="J38"/>
  <c i="1" r="AW128"/>
  <c i="29" r="F41"/>
  <c i="1" r="BD130"/>
  <c i="31" r="F41"/>
  <c i="1" r="BD133"/>
  <c r="BD132"/>
  <c i="32" r="F38"/>
  <c i="1" r="BA135"/>
  <c i="4" r="F38"/>
  <c i="1" r="BA99"/>
  <c i="5" r="F40"/>
  <c i="1" r="BC100"/>
  <c i="12" r="F38"/>
  <c i="1" r="BA108"/>
  <c i="14" r="J38"/>
  <c i="1" r="AW110"/>
  <c i="17" r="F41"/>
  <c i="1" r="BD114"/>
  <c i="20" r="F38"/>
  <c i="1" r="BA119"/>
  <c i="36" r="J38"/>
  <c i="1" r="AW139"/>
  <c i="2" r="F41"/>
  <c i="1" r="BD97"/>
  <c i="37" r="J38"/>
  <c i="1" r="AW140"/>
  <c i="38" r="J36"/>
  <c i="1" r="AW141"/>
  <c i="4" r="F40"/>
  <c i="1" r="BC99"/>
  <c i="5" r="F41"/>
  <c i="1" r="BD100"/>
  <c i="13" r="J38"/>
  <c i="1" r="AW109"/>
  <c i="15" r="F40"/>
  <c i="1" r="BC111"/>
  <c i="16" r="F38"/>
  <c i="1" r="BA113"/>
  <c i="18" r="F40"/>
  <c i="1" r="BC115"/>
  <c i="21" r="F40"/>
  <c i="1" r="BC120"/>
  <c i="23" r="F38"/>
  <c i="1" r="BA122"/>
  <c i="24" r="F39"/>
  <c i="1" r="BB124"/>
  <c i="25" r="F41"/>
  <c i="1" r="BD125"/>
  <c i="26" r="F41"/>
  <c i="1" r="BD126"/>
  <c i="27" r="F40"/>
  <c i="1" r="BC127"/>
  <c i="28" r="F39"/>
  <c i="1" r="BB128"/>
  <c i="29" r="F40"/>
  <c i="1" r="BC130"/>
  <c i="31" r="F39"/>
  <c i="1" r="BB133"/>
  <c r="BB132"/>
  <c r="AX132"/>
  <c i="32" r="F39"/>
  <c i="1" r="BB135"/>
  <c i="2" r="F39"/>
  <c i="1" r="BB97"/>
  <c i="37" r="F41"/>
  <c i="1" r="BD140"/>
  <c i="38" r="F38"/>
  <c i="1" r="BC141"/>
  <c i="2" r="F40"/>
  <c i="1" r="BC97"/>
  <c i="37" r="F40"/>
  <c i="1" r="BC140"/>
  <c r="AU132"/>
  <c i="2" r="F38"/>
  <c i="1" r="BA97"/>
  <c i="37" r="F38"/>
  <c i="1" r="BA140"/>
  <c i="38" r="F37"/>
  <c i="1" r="BB141"/>
  <c i="4" r="F39"/>
  <c i="1" r="BB99"/>
  <c i="5" r="F39"/>
  <c i="1" r="BB100"/>
  <c i="12" r="F41"/>
  <c i="1" r="BD108"/>
  <c i="14" r="F39"/>
  <c i="1" r="BB110"/>
  <c i="17" r="J38"/>
  <c i="1" r="AW114"/>
  <c i="19" r="J38"/>
  <c i="1" r="AW117"/>
  <c i="22" r="F39"/>
  <c i="1" r="BB121"/>
  <c i="23" r="F39"/>
  <c i="1" r="BB122"/>
  <c i="24" r="F40"/>
  <c i="1" r="BC124"/>
  <c i="25" r="J38"/>
  <c i="1" r="AW125"/>
  <c i="26" r="F39"/>
  <c i="1" r="BB126"/>
  <c i="27" r="F41"/>
  <c i="1" r="BD127"/>
  <c i="28" r="F41"/>
  <c i="1" r="BD128"/>
  <c i="29" r="F39"/>
  <c i="1" r="BB130"/>
  <c i="30" r="F40"/>
  <c i="1" r="BC131"/>
  <c i="32" r="F40"/>
  <c i="1" r="BC135"/>
  <c i="15" l="1" r="T129"/>
  <c i="20" r="R693"/>
  <c r="P693"/>
  <c i="38" r="P124"/>
  <c r="P123"/>
  <c i="1" r="AU141"/>
  <c i="38" r="T124"/>
  <c r="T123"/>
  <c i="32" r="P141"/>
  <c i="28" r="BK131"/>
  <c r="J131"/>
  <c r="J100"/>
  <c i="14" r="R133"/>
  <c i="2" r="R646"/>
  <c i="5" r="P131"/>
  <c i="1" r="AU100"/>
  <c i="2" r="R841"/>
  <c i="32" r="T141"/>
  <c r="T140"/>
  <c i="28" r="T131"/>
  <c i="38" r="BK124"/>
  <c r="J124"/>
  <c r="J99"/>
  <c i="15" r="R129"/>
  <c i="19" r="P131"/>
  <c i="1" r="AU117"/>
  <c i="19" r="T131"/>
  <c i="36" r="T135"/>
  <c i="20" r="T693"/>
  <c i="5" r="R131"/>
  <c i="2" r="P841"/>
  <c i="20" r="BK578"/>
  <c r="J578"/>
  <c r="J108"/>
  <c i="4" r="BK126"/>
  <c r="J126"/>
  <c r="J100"/>
  <c i="32" r="R580"/>
  <c r="R140"/>
  <c i="3" r="P128"/>
  <c i="1" r="AU98"/>
  <c i="22" r="BK126"/>
  <c r="J126"/>
  <c i="20" r="BK693"/>
  <c r="J693"/>
  <c r="J116"/>
  <c r="BK156"/>
  <c i="23" r="R130"/>
  <c i="14" r="P133"/>
  <c i="1" r="AU110"/>
  <c i="21" r="BK126"/>
  <c r="J126"/>
  <c i="2" r="T841"/>
  <c i="38" r="R124"/>
  <c r="R123"/>
  <c i="33" r="BK127"/>
  <c r="J127"/>
  <c r="J100"/>
  <c i="32" r="P580"/>
  <c i="18" r="R130"/>
  <c i="33" r="P127"/>
  <c i="1" r="AU136"/>
  <c i="28" r="R131"/>
  <c i="23" r="T130"/>
  <c i="20" r="P578"/>
  <c r="T156"/>
  <c r="T155"/>
  <c i="2" r="T156"/>
  <c r="T155"/>
  <c i="20" r="R578"/>
  <c r="R156"/>
  <c r="R155"/>
  <c i="23" r="P130"/>
  <c i="1" r="AU122"/>
  <c i="5" r="T131"/>
  <c i="15" r="P129"/>
  <c i="1" r="AU111"/>
  <c i="20" r="P156"/>
  <c r="P155"/>
  <c i="1" r="AU119"/>
  <c i="32" r="BK141"/>
  <c r="J141"/>
  <c r="J101"/>
  <c i="3" r="T128"/>
  <c i="2" r="P646"/>
  <c r="P156"/>
  <c r="P155"/>
  <c i="1" r="AU97"/>
  <c i="19" r="R131"/>
  <c i="2" r="R156"/>
  <c r="R155"/>
  <c i="1" r="AG115"/>
  <c r="AG124"/>
  <c i="19" r="BK162"/>
  <c r="J162"/>
  <c r="J106"/>
  <c i="38" r="J125"/>
  <c r="J100"/>
  <c i="32" r="BK140"/>
  <c r="J140"/>
  <c i="1" r="AG133"/>
  <c r="AG127"/>
  <c r="AG122"/>
  <c i="23" r="J100"/>
  <c i="1" r="AG113"/>
  <c i="16" r="J100"/>
  <c i="1" r="AG108"/>
  <c i="12" r="J100"/>
  <c i="1" r="AG106"/>
  <c i="10" r="J100"/>
  <c i="1" r="AG105"/>
  <c r="AG103"/>
  <c i="7" r="J100"/>
  <c i="1" r="AG100"/>
  <c i="5" r="J100"/>
  <c i="1" r="AG98"/>
  <c i="3" r="J100"/>
  <c i="2" r="BK156"/>
  <c r="BK155"/>
  <c r="J155"/>
  <c r="J100"/>
  <c i="22" r="J34"/>
  <c i="1" r="AG121"/>
  <c r="AU129"/>
  <c i="8" r="J37"/>
  <c i="1" r="AV104"/>
  <c r="AT104"/>
  <c i="10" r="J37"/>
  <c i="1" r="AV106"/>
  <c r="AT106"/>
  <c r="AN106"/>
  <c r="BD101"/>
  <c i="14" r="J37"/>
  <c i="1" r="AV110"/>
  <c r="AT110"/>
  <c i="26" r="J37"/>
  <c i="1" r="AV126"/>
  <c r="AT126"/>
  <c r="BC129"/>
  <c r="AY129"/>
  <c i="30" r="J37"/>
  <c i="1" r="AV131"/>
  <c r="AT131"/>
  <c i="35" r="J34"/>
  <c i="1" r="AG138"/>
  <c i="36" r="F37"/>
  <c i="1" r="AZ139"/>
  <c r="AU116"/>
  <c r="AU101"/>
  <c i="4" r="J37"/>
  <c i="1" r="AV99"/>
  <c r="AT99"/>
  <c r="BA101"/>
  <c r="AW101"/>
  <c r="BB101"/>
  <c r="AX101"/>
  <c i="13" r="F37"/>
  <c i="1" r="AZ109"/>
  <c r="BA112"/>
  <c r="AW112"/>
  <c i="19" r="F37"/>
  <c i="1" r="AZ117"/>
  <c r="AZ116"/>
  <c r="AV116"/>
  <c r="AT116"/>
  <c i="21" r="F37"/>
  <c i="1" r="AZ120"/>
  <c i="25" r="J37"/>
  <c i="1" r="AV125"/>
  <c r="AT125"/>
  <c i="30" r="J34"/>
  <c i="1" r="AG131"/>
  <c i="31" r="J37"/>
  <c i="1" r="AV133"/>
  <c r="AT133"/>
  <c r="AN133"/>
  <c i="34" r="J34"/>
  <c i="1" r="AG137"/>
  <c i="36" r="J37"/>
  <c i="1" r="AV139"/>
  <c r="AT139"/>
  <c i="2" r="F37"/>
  <c i="1" r="AZ97"/>
  <c i="21" r="J34"/>
  <c i="1" r="AG120"/>
  <c i="6" r="J34"/>
  <c i="1" r="AG102"/>
  <c i="8" r="F37"/>
  <c i="1" r="AZ104"/>
  <c i="11" r="J37"/>
  <c i="1" r="AV107"/>
  <c r="AT107"/>
  <c i="17" r="F37"/>
  <c i="1" r="AZ114"/>
  <c i="20" r="F37"/>
  <c i="1" r="AZ119"/>
  <c i="3" r="J37"/>
  <c i="1" r="AV98"/>
  <c r="AT98"/>
  <c r="AN98"/>
  <c r="BB112"/>
  <c r="AX112"/>
  <c i="18" r="J37"/>
  <c i="1" r="AV115"/>
  <c r="AT115"/>
  <c r="AN115"/>
  <c i="23" r="J37"/>
  <c i="1" r="AV122"/>
  <c r="AT122"/>
  <c r="AN122"/>
  <c i="33" r="F37"/>
  <c i="1" r="AZ136"/>
  <c r="AU112"/>
  <c i="5" r="F37"/>
  <c i="1" r="AZ100"/>
  <c i="27" r="F37"/>
  <c i="1" r="AZ127"/>
  <c r="AG132"/>
  <c i="32" r="J34"/>
  <c i="1" r="AG135"/>
  <c i="35" r="J37"/>
  <c i="1" r="AV138"/>
  <c r="AT138"/>
  <c i="37" r="F37"/>
  <c i="1" r="AZ140"/>
  <c i="6" r="F37"/>
  <c i="1" r="AZ102"/>
  <c i="9" r="F37"/>
  <c i="1" r="AZ105"/>
  <c i="13" r="J37"/>
  <c i="1" r="AV109"/>
  <c r="AT109"/>
  <c i="17" r="J34"/>
  <c i="1" r="AG114"/>
  <c r="AG112"/>
  <c i="19" r="J37"/>
  <c i="1" r="AV117"/>
  <c r="AT117"/>
  <c i="20" r="J37"/>
  <c i="1" r="AV119"/>
  <c r="AT119"/>
  <c i="5" r="J37"/>
  <c i="1" r="AV100"/>
  <c r="AT100"/>
  <c r="AN100"/>
  <c i="27" r="J37"/>
  <c i="1" r="AV127"/>
  <c r="AT127"/>
  <c r="AN127"/>
  <c i="31" r="F37"/>
  <c i="1" r="AZ133"/>
  <c r="AZ132"/>
  <c r="AV132"/>
  <c r="AT132"/>
  <c i="33" r="J37"/>
  <c i="1" r="AV136"/>
  <c r="AT136"/>
  <c i="4" r="F37"/>
  <c i="1" r="AZ99"/>
  <c i="11" r="J34"/>
  <c i="1" r="AG107"/>
  <c i="12" r="J37"/>
  <c i="1" r="AV108"/>
  <c r="AT108"/>
  <c r="AN108"/>
  <c i="15" r="J34"/>
  <c i="1" r="AG111"/>
  <c r="BC112"/>
  <c r="AY112"/>
  <c i="17" r="J37"/>
  <c i="1" r="AV114"/>
  <c r="AT114"/>
  <c i="22" r="F37"/>
  <c i="1" r="AZ121"/>
  <c i="26" r="J34"/>
  <c i="1" r="AG126"/>
  <c i="29" r="J37"/>
  <c i="1" r="AV130"/>
  <c r="AT130"/>
  <c r="BB134"/>
  <c r="AX134"/>
  <c i="37" r="J34"/>
  <c i="1" r="AG140"/>
  <c r="AU123"/>
  <c i="2" r="J37"/>
  <c i="1" r="AV97"/>
  <c r="AT97"/>
  <c i="3" r="F37"/>
  <c i="1" r="AZ98"/>
  <c i="16" r="F37"/>
  <c i="1" r="AZ113"/>
  <c i="21" r="J37"/>
  <c i="1" r="AV120"/>
  <c r="AT120"/>
  <c r="AN120"/>
  <c i="25" r="J34"/>
  <c i="1" r="AG125"/>
  <c r="BA123"/>
  <c r="AW123"/>
  <c r="BD123"/>
  <c i="29" r="F37"/>
  <c i="1" r="AZ130"/>
  <c i="36" r="J34"/>
  <c i="1" r="AG139"/>
  <c r="BD134"/>
  <c i="38" r="J35"/>
  <c i="1" r="AV141"/>
  <c r="AT141"/>
  <c r="AS95"/>
  <c r="AS94"/>
  <c i="7" r="F37"/>
  <c i="1" r="AZ103"/>
  <c i="11" r="F37"/>
  <c i="1" r="AZ107"/>
  <c r="BD112"/>
  <c i="18" r="F37"/>
  <c i="1" r="AZ115"/>
  <c i="23" r="F37"/>
  <c i="1" r="AZ122"/>
  <c i="32" r="J37"/>
  <c i="1" r="AV135"/>
  <c r="AT135"/>
  <c i="6" r="J37"/>
  <c i="1" r="AV102"/>
  <c r="AT102"/>
  <c i="10" r="F37"/>
  <c i="1" r="AZ106"/>
  <c r="BC101"/>
  <c r="AY101"/>
  <c i="14" r="F37"/>
  <c i="1" r="AZ110"/>
  <c i="25" r="F37"/>
  <c i="1" r="AZ125"/>
  <c r="BD129"/>
  <c i="32" r="F37"/>
  <c i="1" r="AZ135"/>
  <c i="7" r="J37"/>
  <c i="1" r="AV103"/>
  <c r="AT103"/>
  <c r="AN103"/>
  <c i="12" r="F37"/>
  <c i="1" r="AZ108"/>
  <c i="15" r="J37"/>
  <c i="1" r="AV111"/>
  <c r="AT111"/>
  <c i="24" r="F37"/>
  <c i="1" r="AZ124"/>
  <c i="26" r="F37"/>
  <c i="1" r="AZ126"/>
  <c r="BA129"/>
  <c r="AW129"/>
  <c i="29" r="J34"/>
  <c i="1" r="AG130"/>
  <c r="BB129"/>
  <c r="AX129"/>
  <c i="30" r="F37"/>
  <c i="1" r="AZ131"/>
  <c i="35" r="F37"/>
  <c i="1" r="AZ138"/>
  <c i="37" r="J37"/>
  <c i="1" r="AV140"/>
  <c r="AT140"/>
  <c i="8" r="J34"/>
  <c i="1" r="AG104"/>
  <c i="9" r="J37"/>
  <c i="1" r="AV105"/>
  <c r="AT105"/>
  <c r="AN105"/>
  <c i="13" r="J34"/>
  <c i="1" r="AG109"/>
  <c i="14" r="J34"/>
  <c i="1" r="AG110"/>
  <c i="15" r="F37"/>
  <c i="1" r="AZ111"/>
  <c i="24" r="J37"/>
  <c i="1" r="AV124"/>
  <c r="AT124"/>
  <c r="AN124"/>
  <c r="BC123"/>
  <c r="AY123"/>
  <c i="28" r="F37"/>
  <c i="1" r="AZ128"/>
  <c i="34" r="J37"/>
  <c i="1" r="AV137"/>
  <c r="AT137"/>
  <c r="BA134"/>
  <c r="AW134"/>
  <c i="16" r="J37"/>
  <c i="1" r="AV113"/>
  <c r="AT113"/>
  <c r="AN113"/>
  <c i="22" r="J37"/>
  <c i="1" r="AV121"/>
  <c r="AT121"/>
  <c r="AN121"/>
  <c r="BB123"/>
  <c r="AX123"/>
  <c i="28" r="J37"/>
  <c i="1" r="AV128"/>
  <c r="AT128"/>
  <c i="34" r="F37"/>
  <c i="1" r="AZ137"/>
  <c r="BC134"/>
  <c r="AY134"/>
  <c i="38" r="F35"/>
  <c i="1" r="AZ141"/>
  <c i="20" l="1" r="BK155"/>
  <c r="J155"/>
  <c i="32" r="P140"/>
  <c i="1" r="AU135"/>
  <c i="19" r="BK131"/>
  <c r="J131"/>
  <c r="J100"/>
  <c i="20" r="J156"/>
  <c r="J101"/>
  <c i="22" r="J100"/>
  <c i="21" r="J100"/>
  <c i="38" r="BK123"/>
  <c r="J123"/>
  <c i="1" r="AN140"/>
  <c r="AN139"/>
  <c i="37" r="J43"/>
  <c i="1" r="AN138"/>
  <c i="36" r="J43"/>
  <c i="1" r="AN137"/>
  <c i="35" r="J43"/>
  <c i="34" r="J43"/>
  <c i="1" r="AN135"/>
  <c i="32" r="J100"/>
  <c i="1" r="AN132"/>
  <c i="32" r="J43"/>
  <c i="1" r="AN131"/>
  <c i="31" r="J43"/>
  <c i="1" r="AN130"/>
  <c i="30" r="J43"/>
  <c i="29" r="J43"/>
  <c i="1" r="AN126"/>
  <c i="27" r="J43"/>
  <c i="1" r="AN125"/>
  <c i="26" r="J43"/>
  <c i="25" r="J43"/>
  <c i="24" r="J43"/>
  <c i="23" r="J43"/>
  <c i="22" r="J43"/>
  <c i="21" r="J43"/>
  <c i="1" r="AN114"/>
  <c i="18" r="J43"/>
  <c i="17" r="J43"/>
  <c i="1" r="AN111"/>
  <c i="16" r="J43"/>
  <c i="1" r="AN110"/>
  <c i="15" r="J43"/>
  <c i="1" r="AN109"/>
  <c i="14" r="J43"/>
  <c i="13" r="J43"/>
  <c i="1" r="AN107"/>
  <c i="12" r="J43"/>
  <c i="11" r="J43"/>
  <c i="10" r="J43"/>
  <c i="1" r="AN104"/>
  <c i="9" r="J43"/>
  <c i="8" r="J43"/>
  <c i="1" r="AN102"/>
  <c i="7" r="J43"/>
  <c i="6" r="J43"/>
  <c i="5" r="J43"/>
  <c i="3" r="J43"/>
  <c i="2" r="J156"/>
  <c r="J101"/>
  <c i="1" r="AU96"/>
  <c i="20" r="J34"/>
  <c i="1" r="AG119"/>
  <c i="33" r="J34"/>
  <c i="1" r="AG136"/>
  <c r="AG134"/>
  <c i="38" r="J32"/>
  <c i="1" r="AG141"/>
  <c r="BD96"/>
  <c r="AG101"/>
  <c i="4" r="J34"/>
  <c i="1" r="AG99"/>
  <c i="28" r="J34"/>
  <c i="1" r="AG128"/>
  <c r="AZ112"/>
  <c r="AV112"/>
  <c r="AT112"/>
  <c r="AN112"/>
  <c r="BD118"/>
  <c r="AU118"/>
  <c r="AG123"/>
  <c r="AU134"/>
  <c r="AZ101"/>
  <c r="AV101"/>
  <c r="AT101"/>
  <c r="AN101"/>
  <c r="AZ129"/>
  <c r="AV129"/>
  <c r="AT129"/>
  <c r="BC118"/>
  <c r="AY118"/>
  <c r="BB96"/>
  <c i="2" r="J34"/>
  <c i="1" r="AG97"/>
  <c r="BC96"/>
  <c r="AY96"/>
  <c r="AG129"/>
  <c r="BB118"/>
  <c r="AX118"/>
  <c r="BA118"/>
  <c r="AW118"/>
  <c r="AZ123"/>
  <c r="AV123"/>
  <c r="AT123"/>
  <c r="BA96"/>
  <c r="AW96"/>
  <c r="AZ134"/>
  <c r="AV134"/>
  <c r="AT134"/>
  <c i="38" l="1" r="J41"/>
  <c i="4" r="J43"/>
  <c i="28" r="J43"/>
  <c i="20" r="J43"/>
  <c i="33" r="J43"/>
  <c i="38" r="J98"/>
  <c i="20" r="J100"/>
  <c i="1" r="AN129"/>
  <c r="AN123"/>
  <c i="2" r="J43"/>
  <c i="1" r="AN97"/>
  <c r="AN134"/>
  <c r="AN99"/>
  <c r="AN119"/>
  <c r="AN136"/>
  <c r="AN141"/>
  <c r="AN128"/>
  <c r="AU95"/>
  <c r="AU94"/>
  <c r="AX96"/>
  <c r="BB95"/>
  <c r="AX95"/>
  <c r="BC95"/>
  <c r="BC94"/>
  <c r="W32"/>
  <c i="19" r="J34"/>
  <c i="1" r="AG117"/>
  <c r="AG116"/>
  <c r="AN116"/>
  <c r="AZ118"/>
  <c r="AV118"/>
  <c r="AT118"/>
  <c r="BD95"/>
  <c r="BD94"/>
  <c r="W33"/>
  <c r="BA95"/>
  <c r="BA94"/>
  <c r="AW94"/>
  <c r="AK30"/>
  <c r="AG118"/>
  <c r="AZ96"/>
  <c l="1" r="AN117"/>
  <c i="19" r="J43"/>
  <c i="1" r="AN118"/>
  <c r="AG96"/>
  <c r="AV96"/>
  <c r="AT96"/>
  <c r="AN96"/>
  <c r="AZ95"/>
  <c r="AV95"/>
  <c r="BB94"/>
  <c r="AX94"/>
  <c r="AW95"/>
  <c r="AT95"/>
  <c r="AY94"/>
  <c r="AY95"/>
  <c r="W30"/>
  <c l="1" r="AG95"/>
  <c r="AG94"/>
  <c r="AK26"/>
  <c r="W31"/>
  <c r="AZ94"/>
  <c r="AV94"/>
  <c r="AK29"/>
  <c r="AK35"/>
  <c l="1" r="AN95"/>
  <c r="W29"/>
  <c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<sst xmlns="http://schemas.openxmlformats.org/spreadsheetml/2006/main">
  <si>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</si>
  <si>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</si>
  <si>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</si>
  <si>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</si>
  <si>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</si>
  <si>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</si>
  <si>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</si>
  <si>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</si>
  <si>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</si>
  <si>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</si>
  <si>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</si>
  <si>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</si>
  <si>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</si>
  <si>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</si>
  <si>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</si>
  <si>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</si>
  <si>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</si>
  <si>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</si>
  <si>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</si>
  <si>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</si>
  <si>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</si>
  <si>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</si>
  <si>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</si>
  <si>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</si>
  <si>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</si>
  <si>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</si>
  <si>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</si>
  <si>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</si>
  <si>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</si>
  <si>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</si>
  <si>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</si>
  <si>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</si>
  <si>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</si>
  <si>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</si>
  <si>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</si>
  <si>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</si>
  <si>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</si>
  <si>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</si>
  <si>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</si>
  <si>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</si>
  <si>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</si>
  <si>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</si>
  <si>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</si>
  <si>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</si>
  <si>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</si>
  <si>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</si>
  <si>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</si>
  <si>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</si>
  <si>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</si>
  <si>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</si>
  <si>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</si>
  <si>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</si>
  <si>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</si>
  <si>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</si>
  <si>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</si>
  <si>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</si>
  <si>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</si>
  <si>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</si>
  <si>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</si>
  <si>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</si>
  <si>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</si>
  <si>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</si>
  <si>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</si>
  <si>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</si>
  <si>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</si>
  <si>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</si>
  <si>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</si>
  <si>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</si>
  <si>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</si>
  <si>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</si>
  <si>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</si>
  <si>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</si>
  <si>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</si>
  <si>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</si>
  <si>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</si>
  <si>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</si>
  <si>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</si>
  <si>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</si>
  <si>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</si>
  <si>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</si>
  <si>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</si>
  <si>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</si>
  <si>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</si>
  <si>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</si>
  <si>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</si>
  <si>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</si>
  <si>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</si>
  <si>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</si>
  <si>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</si>
  <si>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</si>
  <si>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</si>
  <si>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</si>
  <si>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</si>
  <si>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</si>
  <si>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</si>
  <si>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</si>
  <si>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</si>
  <si>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</si>
  <si>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</si>
  <si>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</si>
  <si>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</si>
  <si>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</si>
  <si>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</si>
  <si>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</si>
  <si>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</si>
  <si>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</si>
  <si>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</si>
  <si>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</si>
  <si>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</si>
  <si>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</si>
  <si>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</si>
  <si>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</si>
  <si>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</si>
  <si>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</si>
  <si>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</si>
  <si>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</si>
  <si>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</si>
  <si>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</si>
  <si>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</si>
  <si>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</si>
  <si>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</si>
  <si>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</si>
  <si>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</si>
  <si>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</si>
  <si>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</si>
  <si>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</si>
  <si>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</si>
  <si>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</si>
  <si>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</si>
  <si>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</si>
  <si>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</si>
  <si>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</si>
  <si>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</si>
  <si>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</si>
  <si>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</si>
  <si>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</si>
  <si>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</si>
  <si>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</si>
  <si>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</si>
  <si>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</si>
  <si>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</si>
  <si>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</si>
  <si>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</si>
  <si>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</si>
  <si>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</si>
  <si>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</si>
  <si>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</si>
  <si>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</si>
  <si>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</si>
  <si>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</si>
  <si>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</si>
  <si>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</si>
  <si>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</si>
  <si>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</si>
  <si>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</si>
  <si>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</si>
  <si>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</si>
  <si>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</si>
  <si>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</si>
  <si>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</si>
  <si>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</si>
  <si>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</si>
  <si>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</si>
  <si>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</si>
  <si>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</si>
  <si>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</si>
  <si>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</si>
  <si>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</si>
  <si>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</si>
  <si>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</si>
  <si>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</si>
  <si>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</si>
  <si>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</si>
  <si>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</si>
  <si>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</si>
  <si>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</si>
  <si>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</si>
  <si>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</si>
  <si>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</si>
  <si>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</si>
  <si>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</si>
  <si>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</si>
  <si>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</si>
  <si>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</si>
  <si>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</si>
  <si>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</si>
  <si>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</si>
  <si>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</si>
  <si>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</si>
  <si>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</si>
  <si>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</si>
  <si>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</si>
  <si>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</si>
  <si>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</si>
  <si>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</si>
  <si>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</si>
  <si>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</si>
  <si>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</si>
  <si>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</si>
  <si>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</si>
  <si>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</si>
  <si>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</si>
  <si>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</si>
  <si>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</si>
  <si>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</si>
  <si>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</si>
  <si>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</si>
  <si>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</si>
  <si>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</si>
  <si>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</si>
  <si>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</si>
  <si>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</si>
  <si>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</si>
  <si>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</si>
  <si>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</si>
  <si>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</si>
  <si>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</si>
  <si>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</si>
  <si>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</si>
  <si>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</si>
  <si>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</si>
  <si>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</si>
  <si>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</si>
  <si>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</si>
  <si>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</si>
  <si>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</si>
  <si>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</si>
  <si>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</si>
  <si>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</si>
  <si>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</si>
  <si>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</si>
  <si>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</si>
  <si>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</si>
  <si>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</si>
  <si>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</si>
  <si>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</si>
  <si>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</si>
  <si>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</si>
  <si>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</si>
  <si>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</si>
  <si>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</si>
  <si>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</si>
  <si>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</si>
  <si>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</si>
  <si>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</si>
  <si>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</si>
  <si>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</si>
  <si>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</si>
  <si>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</si>
  <si>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</si>
  <si>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</si>
  <si>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</si>
  <si>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</si>
  <si>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</si>
  <si>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</si>
  <si>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</si>
  <si>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</si>
  <si>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</si>
  <si>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</si>
  <si>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</si>
  <si>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</si>
  <si>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</si>
  <si>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</si>
  <si>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</si>
  <si>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</si>
  <si>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</si>
  <si>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</si>
  <si>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</si>
  <si>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</si>
  <si>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</si>
  <si>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</si>
  <si>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</si>
  <si>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</si>
  <si>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</si>
  <si>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</si>
  <si>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</si>
  <si>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</si>
  <si>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</si>
  <si>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</si>
  <si>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</si>
  <si>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</si>
  <si>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</si>
  <si>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</si>
  <si>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</si>
  <si>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</si>
  <si>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</si>
  <si>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</si>
  <si>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</si>
  <si>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</si>
  <si>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</si>
  <si>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</si>
  <si>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</si>
  <si>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</si>
  <si>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</si>
  <si>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</si>
  <si>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</si>
  <si>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</si>
  <si>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</si>
  <si>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</si>
  <si>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</si>
  <si>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</si>
  <si>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</si>
  <si>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</si>
  <si>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</si>
  <si>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</si>
  <si>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</si>
  <si>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</si>
  <si>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</si>
  <si>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</si>
  <si>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</si>
  <si>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</si>
  <si>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</si>
  <si>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</si>
  <si>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</si>
  <si>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</si>
  <si>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</si>
  <si>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</si>
  <si>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</si>
  <si>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</si>
  <si>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</si>
  <si>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</si>
  <si>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</si>
  <si>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</si>
  <si>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</si>
  <si>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</si>
  <si>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</si>
  <si>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</si>
  <si>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</si>
  <si>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</si>
  <si>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</si>
  <si>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</si>
  <si>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</si>
  <si>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</si>
  <si>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</si>
  <si>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</si>
  <si>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</si>
  <si>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</si>
  <si>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</si>
  <si>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</si>
  <si>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</si>
  <si>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</si>
  <si>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</si>
  <si>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</si>
  <si>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</si>
  <si>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</si>
  <si>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</si>
  <si>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</si>
  <si>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</si>
  <si>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</si>
  <si>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</si>
  <si>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</si>
  <si>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</si>
  <si>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</si>
  <si>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</si>
  <si>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</si>
  <si>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</si>
  <si>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</si>
  <si>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</si>
  <si>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</si>
  <si>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</si>
  <si>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</si>
  <si>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</si>
  <si>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</si>
  <si>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</si>
  <si>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</si>
  <si>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</si>
  <si>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</si>
  <si>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</si>
  <si>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</si>
  <si>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</si>
  <si>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</si>
  <si>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</si>
  <si>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</si>
  <si>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</si>
  <si>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</si>
  <si>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</si>
  <si>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</si>
  <si>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</si>
  <si>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</si>
  <si>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</si>
  <si>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</si>
  <si>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</si>
  <si>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</si>
  <si>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</si>
  <si>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</si>
  <si>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</si>
  <si>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</si>
  <si>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</si>
  <si>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</si>
  <si>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</si>
  <si>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</si>
  <si>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</si>
  <si>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</si>
  <si>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</si>
  <si>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</si>
  <si>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</si>
  <si>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</si>
  <si>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</si>
  <si>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</si>
  <si>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</si>
  <si>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</si>
  <si>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</si>
  <si>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</si>
  <si>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</si>
  <si>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</si>
  <si>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</si>
  <si>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</si>
  <si>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</si>
  <si>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</si>
  <si>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</si>
  <si>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</si>
  <si>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</si>
  <si>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</si>
  <si>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</si>
  <si>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</si>
  <si>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</si>
  <si>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</si>
  <si>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</si>
  <si>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</si>
  <si>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</si>
  <si>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</si>
  <si>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</si>
  <si>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</si>
  <si>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</si>
  <si>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</si>
  <si>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</si>
  <si>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</si>
  <si>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</si>
  <si>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</si>
  <si>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</si>
  <si>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</si>
  <si>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</si>
  <si>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</si>
  <si>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</si>
  <si>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</si>
  <si>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</si>
  <si>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</si>
  <si>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</si>
  <si>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</si>
  <si>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</si>
  <si>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</si>
  <si>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</si>
  <si>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</si>
  <si>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</si>
  <si>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</si>
  <si>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</si>
  <si>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</si>
  <si>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</si>
  <si>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</si>
  <si>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</si>
  <si>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</si>
  <si>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</si>
  <si>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</si>
  <si>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</si>
  <si>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</si>
  <si>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</si>
  <si>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</si>
  <si>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</si>
  <si>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</si>
  <si>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</si>
  <si>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</si>
  <si>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</si>
  <si>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</si>
  <si>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</si>
  <si>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</si>
  <si>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</si>
  <si>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</si>
  <si>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</si>
  <si>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</si>
  <si>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311234221</t>
  </si>
  <si>
    <t>Zdivo jednovrstvé z cihel děrovaných do P10 na maltu M10 tl 200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</si>
  <si>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</si>
  <si>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</si>
  <si>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</si>
  <si>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</si>
  <si>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</si>
  <si>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</si>
  <si>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</si>
  <si>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</si>
  <si>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</si>
  <si>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</si>
  <si>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</si>
  <si>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</si>
  <si>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</si>
  <si>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</si>
  <si>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</si>
  <si>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</si>
  <si>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</si>
  <si>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</si>
  <si>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</si>
  <si>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</si>
  <si>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</si>
  <si>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</si>
  <si>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</si>
  <si>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</si>
  <si>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</si>
  <si>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</si>
  <si>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</si>
  <si>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</si>
  <si>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</si>
  <si>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</si>
  <si>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</si>
  <si>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</si>
  <si>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</si>
  <si>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</si>
  <si>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</si>
  <si>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</si>
  <si>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</si>
  <si>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</si>
  <si>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</si>
  <si>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</si>
  <si>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</si>
  <si>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</si>
  <si>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</si>
  <si>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</si>
  <si>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</si>
  <si>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</si>
  <si>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</si>
  <si>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</si>
  <si>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</si>
  <si>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</si>
  <si>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</si>
  <si>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</si>
  <si>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</si>
  <si>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</si>
  <si>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</si>
  <si>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</si>
  <si>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</si>
  <si>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</si>
  <si>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</si>
  <si>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</si>
  <si>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</si>
  <si>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</si>
  <si>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</si>
  <si>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</si>
  <si>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</si>
  <si>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</si>
  <si>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</si>
  <si>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</si>
  <si>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</si>
  <si>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</si>
  <si>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</si>
  <si>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</si>
  <si>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</si>
  <si>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</si>
  <si>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</si>
  <si>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</si>
  <si>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</si>
  <si>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</si>
  <si>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</si>
  <si>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</si>
  <si>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</si>
  <si>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</si>
  <si>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</si>
  <si>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</si>
  <si>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</si>
  <si>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</si>
  <si>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</si>
  <si>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</si>
  <si>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</si>
  <si>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</si>
  <si>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</si>
  <si>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</si>
  <si>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</si>
  <si>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</si>
  <si>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</si>
  <si>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</si>
  <si>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</si>
  <si>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</si>
  <si>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</si>
  <si>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</si>
  <si>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</si>
  <si>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</si>
  <si>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</si>
  <si>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</si>
  <si>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</si>
  <si>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</si>
  <si>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</si>
  <si>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</si>
  <si>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</si>
  <si>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</si>
  <si>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</si>
  <si>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</si>
  <si>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</si>
  <si>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</si>
  <si>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</si>
  <si>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</si>
  <si>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</si>
  <si>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</si>
  <si>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</si>
  <si>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</si>
  <si>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</si>
  <si>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</si>
  <si>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</si>
  <si>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</si>
  <si>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</si>
  <si>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</si>
  <si>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</si>
  <si>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</si>
  <si>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</si>
  <si>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</si>
  <si>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</si>
  <si>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</si>
  <si>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</si>
  <si>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</si>
  <si>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</si>
  <si>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</si>
  <si>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</si>
  <si>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</si>
  <si>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</si>
  <si>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</si>
  <si>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</si>
  <si>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</si>
  <si>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</si>
  <si>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</si>
  <si>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</si>
  <si>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</si>
  <si>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</si>
  <si>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</si>
  <si>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</si>
  <si>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</si>
  <si>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</si>
  <si>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</si>
  <si>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</si>
  <si>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</si>
  <si>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</si>
  <si>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</si>
  <si>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</si>
  <si>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</si>
  <si>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</si>
  <si>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</si>
  <si>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</si>
  <si>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</si>
  <si>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</si>
  <si>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</si>
  <si>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</si>
  <si>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</si>
  <si>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</si>
  <si>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</si>
  <si>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</si>
  <si>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</si>
  <si>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</si>
  <si>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</si>
  <si>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</si>
  <si>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</si>
  <si>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</si>
  <si>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</si>
  <si>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</si>
  <si>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</si>
  <si>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</si>
  <si>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</si>
  <si>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</si>
  <si>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</si>
  <si>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</si>
  <si>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</si>
  <si>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</si>
  <si>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</si>
  <si>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</si>
  <si>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</si>
  <si>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</si>
  <si>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</si>
  <si>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</si>
  <si>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</si>
  <si>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</si>
  <si>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</si>
  <si>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</si>
  <si>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</si>
  <si>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</si>
  <si>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</si>
  <si>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</si>
  <si>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</si>
  <si>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</si>
  <si>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</si>
  <si>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</si>
  <si>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</si>
  <si>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</si>
  <si>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</si>
  <si>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</si>
  <si>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</si>
  <si>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</si>
  <si>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</si>
  <si>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</si>
  <si>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</si>
  <si>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</si>
  <si>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</si>
  <si>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</si>
  <si>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</si>
  <si>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</si>
  <si>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</si>
  <si>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</si>
  <si>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</si>
  <si>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</si>
  <si>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</si>
  <si>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</si>
  <si>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</si>
  <si>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</si>
  <si>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</si>
  <si>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</si>
  <si>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</si>
  <si>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</si>
  <si>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</si>
  <si>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</si>
  <si>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</si>
  <si>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</si>
  <si>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</si>
  <si>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</si>
  <si>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</si>
  <si>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</si>
  <si>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</si>
  <si>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</si>
  <si>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</si>
  <si>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</si>
  <si>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</si>
  <si>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</si>
  <si>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</si>
  <si>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</si>
  <si>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</si>
  <si>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</si>
  <si>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</si>
  <si>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</si>
  <si>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</si>
  <si>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</si>
  <si>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</si>
  <si>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</si>
  <si>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</si>
  <si>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</si>
  <si>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</si>
  <si>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</si>
  <si>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</si>
  <si>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</si>
  <si>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</si>
  <si>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</si>
  <si>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</si>
  <si>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</si>
  <si>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</si>
  <si>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</si>
  <si>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</si>
  <si>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</si>
  <si>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</si>
  <si>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</si>
  <si>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</si>
  <si>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</si>
  <si>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</si>
  <si>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</si>
  <si>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</si>
  <si>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</si>
  <si>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</si>
  <si>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</si>
  <si>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</si>
  <si>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</si>
  <si>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</si>
  <si>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</si>
  <si>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</si>
  <si>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</si>
  <si>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</si>
  <si>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</si>
  <si>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</si>
  <si>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</si>
  <si>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</si>
  <si>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</si>
  <si>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</si>
  <si>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</si>
  <si>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</si>
  <si>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</si>
  <si>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</si>
  <si>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</si>
  <si>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</si>
  <si>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</si>
  <si>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</si>
  <si>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</si>
  <si>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</si>
  <si>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</si>
  <si>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</si>
  <si>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</si>
  <si>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</si>
  <si>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</si>
  <si>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</si>
  <si>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</si>
  <si>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</si>
  <si>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</si>
  <si>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</si>
  <si>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</si>
  <si>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</si>
  <si>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</si>
  <si>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600/300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</si>
  <si>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</si>
  <si>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</si>
  <si>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</si>
  <si>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</si>
  <si>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</si>
  <si>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</si>
  <si>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</si>
  <si>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</si>
  <si>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</si>
  <si>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</si>
  <si>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</si>
  <si>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</si>
  <si>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</si>
  <si>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</si>
  <si>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</si>
  <si>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</si>
  <si>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</si>
  <si>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</si>
  <si>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</si>
  <si>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</si>
  <si>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</si>
  <si>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</si>
  <si>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</si>
  <si>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</si>
  <si>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</si>
  <si>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</si>
  <si>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</si>
  <si>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</si>
  <si>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</si>
  <si>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</si>
  <si>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</si>
  <si>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</si>
  <si>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</si>
  <si>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</si>
  <si>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</si>
  <si>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</si>
  <si>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</si>
  <si>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</si>
  <si>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</si>
  <si>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</si>
  <si>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</si>
  <si>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</si>
  <si>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</si>
  <si>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</si>
  <si>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</si>
  <si>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</si>
  <si>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</si>
  <si>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</si>
  <si>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</si>
  <si>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</si>
  <si>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</si>
  <si>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</si>
  <si>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</si>
  <si>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</si>
  <si>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</si>
  <si>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</si>
  <si>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</si>
  <si>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</si>
  <si>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</si>
  <si>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</si>
  <si>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</si>
  <si>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</si>
  <si>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</si>
  <si>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</si>
  <si>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</si>
  <si>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</si>
  <si>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</si>
  <si>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</si>
  <si>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</si>
  <si>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</si>
  <si>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pískovec,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</si>
  <si>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</si>
  <si>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</si>
  <si>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</si>
  <si>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</si>
  <si>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</si>
  <si>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</si>
  <si>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</si>
  <si>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</si>
  <si>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</si>
  <si>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</si>
  <si>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</si>
  <si>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</si>
  <si>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</si>
  <si>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</si>
  <si>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</si>
  <si>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</si>
  <si>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</si>
  <si>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</si>
  <si>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</si>
  <si>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</si>
  <si>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</si>
  <si>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</si>
  <si>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</si>
  <si>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</si>
  <si>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</si>
  <si>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</si>
  <si>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</si>
  <si>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</si>
  <si>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</si>
  <si>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</si>
  <si>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</si>
  <si>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</si>
  <si>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</si>
  <si>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</si>
  <si>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</si>
  <si>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</si>
  <si>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</si>
  <si>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</si>
  <si>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</si>
  <si>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</si>
  <si>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</si>
  <si>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</si>
  <si>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</si>
  <si>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</si>
  <si>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</si>
  <si>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</si>
  <si>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</si>
  <si>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</si>
  <si>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</si>
  <si>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</si>
  <si>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</si>
  <si>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</si>
  <si>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</si>
  <si>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</si>
  <si>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</si>
  <si>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</si>
  <si>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</si>
  <si>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</si>
  <si>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</si>
  <si>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</si>
  <si>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</si>
  <si>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</si>
  <si>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</si>
  <si>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</si>
  <si>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</si>
  <si>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</si>
  <si>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</si>
  <si>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</si>
  <si>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</si>
  <si>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</si>
  <si>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</si>
  <si>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</si>
  <si>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</si>
  <si>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</si>
  <si>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</si>
  <si>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</si>
  <si>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</si>
  <si>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</si>
  <si>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</si>
  <si>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</si>
  <si>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</si>
  <si>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</si>
  <si>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</si>
  <si>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</si>
  <si>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</si>
  <si>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</si>
  <si>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</si>
  <si>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</si>
  <si>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</si>
  <si>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</si>
  <si>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</si>
  <si>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</si>
  <si>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</si>
  <si>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</si>
  <si>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</si>
  <si>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</si>
  <si>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</si>
  <si>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</si>
  <si>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</si>
  <si>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</si>
  <si>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</si>
  <si>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</si>
  <si>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</si>
  <si>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</si>
  <si>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</si>
  <si>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</si>
  <si>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</si>
  <si>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</si>
  <si>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</si>
  <si>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</si>
  <si>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</si>
  <si>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</si>
  <si>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</si>
  <si>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</si>
  <si>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</si>
  <si>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</si>
  <si>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</si>
  <si>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</si>
  <si>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</si>
  <si>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</si>
  <si>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</si>
  <si>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</si>
  <si>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</si>
  <si>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</si>
  <si>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</si>
  <si>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</si>
  <si>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</si>
  <si>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</si>
  <si>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</si>
  <si>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</si>
  <si>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</si>
  <si>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</si>
  <si>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</si>
  <si>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</si>
  <si>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</si>
  <si>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</si>
  <si>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</si>
  <si>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</si>
  <si>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</si>
  <si>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</si>
  <si>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</si>
  <si>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</si>
  <si>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</si>
  <si>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</si>
  <si>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</si>
  <si>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</si>
  <si>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</si>
  <si>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</si>
  <si>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</si>
  <si>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</si>
  <si>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</si>
  <si>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</si>
  <si>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</si>
  <si>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</si>
  <si>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</si>
  <si>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</si>
  <si>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</si>
  <si>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</si>
  <si>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</si>
  <si>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</si>
  <si>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</si>
  <si>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</si>
  <si>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</si>
  <si>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</si>
  <si>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</si>
  <si>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</si>
  <si>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</si>
  <si>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</si>
  <si>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</si>
  <si>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</si>
  <si>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</si>
  <si>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</si>
  <si>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</si>
  <si>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</si>
  <si>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</si>
  <si>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</si>
  <si>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</si>
  <si>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</si>
  <si>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</si>
  <si>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</si>
  <si>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</si>
  <si>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</si>
  <si>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</si>
  <si>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</si>
  <si>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</si>
  <si>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</si>
  <si>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</si>
  <si>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</si>
  <si>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</si>
  <si>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</si>
  <si>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</si>
  <si>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</si>
  <si>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</si>
  <si>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</si>
  <si>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</si>
  <si>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</si>
  <si>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</si>
  <si>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</si>
  <si>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</si>
  <si>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</si>
  <si>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</si>
  <si>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</si>
  <si>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</si>
  <si>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</si>
  <si>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</si>
  <si>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</si>
  <si>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</si>
  <si>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</si>
  <si>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</si>
  <si>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</si>
  <si>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</si>
  <si>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</si>
  <si>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</si>
  <si>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</si>
  <si>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</si>
  <si>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</si>
  <si>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</si>
  <si>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</si>
  <si>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</si>
  <si>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</si>
  <si>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</si>
  <si>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</si>
  <si>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</si>
  <si>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</si>
  <si>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</si>
  <si>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</si>
  <si>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</si>
  <si>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</si>
  <si>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</si>
  <si>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</si>
  <si>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</si>
  <si>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</si>
  <si>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</si>
  <si>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</si>
  <si>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</si>
  <si>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</si>
  <si>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</si>
  <si>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</si>
  <si>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</si>
  <si>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</si>
  <si>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</si>
  <si>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</si>
  <si>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</si>
  <si>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</si>
  <si>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</si>
  <si>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</si>
  <si>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</si>
  <si>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</si>
  <si>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</si>
  <si>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</si>
  <si>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</si>
  <si>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</si>
  <si>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</si>
  <si>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</si>
  <si>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</si>
  <si>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</si>
  <si>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</si>
  <si>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</si>
  <si>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</si>
  <si>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</si>
  <si>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</si>
  <si>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</si>
  <si>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</si>
  <si>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</si>
  <si>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</si>
  <si>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</si>
  <si>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</si>
  <si>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</si>
  <si>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</si>
  <si>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</si>
  <si>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</si>
  <si>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</si>
  <si>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</si>
  <si>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</si>
  <si>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</si>
  <si>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</si>
  <si>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</si>
  <si>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</si>
  <si>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</si>
  <si>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</si>
  <si>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</si>
  <si>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</si>
  <si>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</si>
  <si>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</si>
  <si>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</si>
  <si>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</si>
  <si>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</si>
  <si>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</si>
  <si>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</si>
  <si>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</si>
  <si>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</si>
  <si>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</si>
  <si>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</si>
  <si>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</si>
  <si>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</si>
  <si>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</si>
  <si>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</si>
  <si>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</si>
  <si>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</si>
  <si>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</si>
  <si>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</si>
  <si>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</si>
  <si>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</si>
  <si>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</si>
  <si>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</si>
  <si>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</si>
  <si>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</si>
  <si>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</si>
  <si>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</si>
  <si>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</si>
  <si>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</si>
  <si>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</si>
  <si>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</si>
  <si>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</si>
  <si>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</si>
  <si>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</si>
  <si>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</si>
  <si>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</si>
  <si>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</si>
  <si>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</si>
  <si>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</si>
  <si>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</si>
  <si>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</si>
  <si>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</si>
  <si>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</si>
  <si>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</si>
  <si>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</si>
  <si>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</si>
  <si>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</si>
  <si>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</si>
  <si>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</si>
  <si>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</si>
  <si>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</si>
  <si>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</si>
  <si>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</si>
  <si>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</si>
  <si>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</si>
  <si>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</si>
  <si>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</si>
  <si>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</si>
  <si>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</si>
  <si>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</si>
  <si>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</si>
  <si>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</si>
  <si>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</si>
  <si>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</si>
  <si>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</si>
  <si>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</si>
  <si>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</si>
  <si>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</si>
  <si>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</si>
  <si>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</si>
  <si>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</si>
  <si>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</si>
  <si>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</si>
  <si>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</si>
  <si>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</si>
  <si>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</si>
  <si>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</si>
  <si>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</si>
  <si>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</si>
  <si>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</si>
  <si>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</si>
  <si>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</si>
  <si>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</si>
  <si>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</si>
  <si>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</si>
  <si>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</si>
  <si>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</si>
  <si>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</si>
  <si>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</si>
  <si>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</si>
  <si>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</si>
  <si>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</si>
  <si>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</si>
  <si>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</si>
  <si>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</si>
  <si>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</si>
  <si>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</si>
  <si>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</si>
  <si>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</si>
  <si>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</si>
  <si>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</si>
  <si>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</si>
  <si>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</si>
  <si>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</si>
  <si>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</si>
  <si>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</si>
  <si>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</si>
  <si>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</si>
  <si>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</si>
  <si>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</si>
  <si>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</si>
  <si>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</si>
  <si>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</si>
  <si>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</si>
  <si>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</si>
  <si>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</si>
  <si>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</si>
  <si>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</si>
  <si>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</si>
  <si>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</si>
  <si>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</si>
  <si>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</si>
  <si>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</si>
  <si>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</si>
  <si>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</si>
  <si>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</si>
  <si>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</si>
  <si>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</si>
  <si>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</si>
  <si>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</si>
  <si>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</si>
  <si>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</si>
  <si>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</si>
  <si>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</si>
  <si>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</si>
  <si>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</si>
  <si>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</si>
  <si>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</si>
  <si>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</si>
  <si>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</si>
  <si>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</si>
  <si>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</si>
  <si>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</si>
  <si>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</si>
  <si>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</si>
  <si>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</si>
  <si>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</si>
  <si>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</si>
  <si>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</si>
  <si>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</si>
  <si>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</si>
  <si>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</si>
  <si>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</si>
  <si>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</si>
  <si>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</si>
  <si>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</si>
  <si>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</si>
  <si>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</si>
  <si>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</si>
  <si>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</si>
  <si>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</si>
  <si>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</si>
  <si>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</si>
  <si>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</si>
  <si>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</si>
  <si>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</si>
  <si>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</si>
  <si>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</si>
  <si>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</si>
  <si>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</si>
  <si>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</si>
  <si>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</si>
  <si>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</si>
  <si>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</si>
  <si>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</si>
  <si>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</si>
  <si>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</si>
  <si>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</si>
  <si>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</si>
  <si>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</si>
  <si>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</si>
  <si>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</si>
  <si>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</si>
  <si>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</si>
  <si>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</si>
  <si>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</si>
  <si>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</si>
  <si>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</si>
  <si>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</si>
  <si>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</si>
  <si>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</si>
  <si>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</si>
  <si>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</si>
  <si>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</si>
  <si>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</si>
  <si>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</si>
  <si>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</si>
  <si>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</si>
  <si>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</si>
  <si>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</si>
  <si>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</si>
  <si>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</si>
  <si>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</si>
  <si>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</si>
  <si>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</si>
  <si>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</si>
  <si>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</si>
  <si>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</si>
  <si>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</si>
  <si>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</si>
  <si>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</si>
  <si>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</si>
  <si>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</si>
  <si>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</si>
  <si>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</si>
  <si>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</si>
  <si>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</si>
  <si>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</si>
  <si>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</si>
  <si>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</si>
  <si>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</si>
  <si>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</si>
  <si>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</si>
  <si>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</si>
  <si>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</si>
  <si>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</si>
  <si>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</si>
  <si>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</si>
  <si>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</si>
  <si>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</si>
  <si>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</si>
  <si>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</si>
  <si>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</si>
  <si>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</si>
  <si>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</si>
  <si>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</si>
  <si>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</si>
  <si>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</si>
  <si>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</si>
  <si>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</si>
  <si>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</si>
  <si>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</si>
  <si>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</si>
  <si>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</si>
  <si>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</si>
  <si>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</si>
  <si>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</si>
  <si>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</si>
  <si>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</si>
  <si>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</si>
  <si>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</si>
  <si>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</si>
  <si>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</si>
  <si>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</si>
  <si>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</si>
  <si>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</si>
  <si>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</si>
  <si>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</si>
  <si>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</si>
  <si>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</si>
  <si>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</si>
  <si>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</si>
  <si>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</si>
  <si>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</si>
  <si>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</si>
  <si>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</si>
  <si>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</si>
  <si>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</si>
  <si>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</si>
  <si>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</si>
  <si>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</si>
  <si>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</si>
  <si>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</si>
  <si>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</si>
  <si>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</si>
  <si>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</si>
  <si>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</si>
  <si>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</si>
  <si>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</si>
  <si>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</si>
  <si>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</si>
  <si>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</si>
  <si>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</si>
  <si>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</si>
  <si>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</si>
  <si>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</si>
  <si>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</si>
  <si>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</si>
  <si>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</si>
  <si>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</si>
  <si>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</si>
  <si>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</si>
  <si>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</si>
  <si>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</si>
  <si>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</si>
  <si>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</si>
  <si>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</si>
  <si>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</si>
  <si>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</si>
  <si>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763111499</t>
  </si>
  <si>
    <t>SDK příčka tl 150 mm profil CW+UW 100 desky s ochranou proti RTG záření DFI 2x12,5 s izolací EI 120 Rw do 66 dB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</si>
  <si>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</si>
  <si>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</si>
  <si>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</si>
  <si>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</si>
  <si>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</si>
  <si>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</si>
  <si>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</si>
  <si>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</si>
  <si>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</si>
  <si>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</si>
  <si>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</si>
  <si>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</si>
  <si>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</si>
  <si>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</si>
  <si>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</si>
  <si>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</si>
  <si>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</si>
  <si>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</si>
  <si>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</si>
  <si>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</si>
  <si>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</si>
  <si>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</si>
  <si>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</si>
  <si>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</si>
  <si>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</si>
  <si>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</si>
  <si>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</si>
  <si>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</si>
  <si>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</si>
  <si>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</si>
  <si>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</si>
  <si>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</si>
  <si>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</si>
  <si>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</si>
  <si>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</si>
  <si>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</si>
  <si>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</si>
  <si>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</si>
  <si>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</si>
  <si>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</si>
  <si>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</si>
  <si>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</si>
  <si>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</si>
  <si>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</si>
  <si>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</si>
  <si>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</si>
  <si>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</si>
  <si>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</si>
  <si>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</si>
  <si>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</si>
  <si>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</si>
  <si>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</si>
  <si>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</si>
  <si>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</si>
  <si>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</si>
  <si>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</si>
  <si>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</si>
  <si>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</si>
  <si>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</si>
  <si>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</si>
  <si>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</si>
  <si>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</si>
  <si>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</si>
  <si>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</si>
  <si>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</si>
  <si>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</si>
  <si>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</si>
  <si>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</si>
  <si>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</si>
  <si>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</si>
  <si>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</si>
  <si>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</si>
  <si>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</si>
  <si>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</si>
  <si>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</si>
  <si>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</si>
  <si>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</si>
  <si>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</si>
  <si>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</si>
  <si>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</si>
  <si>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</si>
  <si>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</si>
  <si>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</si>
  <si>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</si>
  <si>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</si>
  <si>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</si>
  <si>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</si>
  <si>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</si>
  <si>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</si>
  <si>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</si>
  <si>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</si>
  <si>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</si>
  <si>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</si>
  <si>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</si>
  <si>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</si>
  <si>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</si>
  <si>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</si>
  <si>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</si>
  <si>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</si>
  <si>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</si>
  <si>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</si>
  <si>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</si>
  <si>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</si>
  <si>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</si>
  <si>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</si>
  <si>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</si>
  <si>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</si>
  <si>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</si>
  <si>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</si>
  <si>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</si>
  <si>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</si>
  <si>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</si>
  <si>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</si>
  <si>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</si>
  <si>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</si>
  <si>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</si>
  <si>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</si>
  <si>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</si>
  <si>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</si>
  <si>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</si>
  <si>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</si>
  <si>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</si>
  <si>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</si>
  <si>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</si>
  <si>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</si>
  <si>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</si>
  <si>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</si>
  <si>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</si>
  <si>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</si>
  <si>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</si>
  <si>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</si>
  <si>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</si>
  <si>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</si>
  <si>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</si>
  <si>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</si>
  <si>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</si>
  <si>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</si>
  <si>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</si>
  <si>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</si>
  <si>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</si>
  <si>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</si>
  <si>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</si>
  <si>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</si>
  <si>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</si>
  <si>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</si>
  <si>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</si>
  <si>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</si>
  <si>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</si>
  <si>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</si>
  <si>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</si>
  <si>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</si>
  <si>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</si>
  <si>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</si>
  <si>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</si>
  <si>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</si>
  <si>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</si>
  <si>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</si>
  <si>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</si>
  <si>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</si>
  <si>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</si>
  <si>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</si>
  <si>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</si>
  <si>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</si>
  <si>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</si>
  <si>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</si>
  <si>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</si>
  <si>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</si>
  <si>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</si>
  <si>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</si>
  <si>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</si>
  <si>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</si>
  <si>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</si>
  <si>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</si>
  <si>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</si>
  <si>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</si>
  <si>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</si>
  <si>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</si>
  <si>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</si>
  <si>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</si>
  <si>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</si>
  <si>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</si>
  <si>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</si>
  <si>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</si>
  <si>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</si>
  <si>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</si>
  <si>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</si>
  <si>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</si>
  <si>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</si>
  <si>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</si>
  <si>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</si>
  <si>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</si>
  <si>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</si>
  <si>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</si>
  <si>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</si>
  <si>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</si>
  <si>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</si>
  <si>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</si>
  <si>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</si>
  <si>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</si>
  <si>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</si>
  <si>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</si>
  <si>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</si>
  <si>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</si>
  <si>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</si>
  <si>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</si>
  <si>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</si>
  <si>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</si>
  <si>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</si>
  <si>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</si>
  <si>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</si>
  <si>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</si>
  <si>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</si>
  <si>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</si>
  <si>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</si>
  <si>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</si>
  <si>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</si>
  <si>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</si>
  <si>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</si>
  <si>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</si>
  <si>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</si>
  <si>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</si>
  <si>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</si>
  <si>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</si>
  <si>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</si>
  <si>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</si>
  <si>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</si>
  <si>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</si>
  <si>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</si>
  <si>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</si>
  <si>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</si>
  <si>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</si>
  <si>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</si>
  <si>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</si>
  <si>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</si>
  <si>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</si>
  <si>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</si>
  <si>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</si>
  <si>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</si>
  <si>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</si>
  <si>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</si>
  <si>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</si>
  <si>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</si>
  <si>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</si>
  <si>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</si>
  <si>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</si>
  <si>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</si>
  <si>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</si>
  <si>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</si>
  <si>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</si>
  <si>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</si>
  <si>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</si>
  <si>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</si>
  <si>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</si>
  <si>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</si>
  <si>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</si>
  <si>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</si>
  <si>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</si>
  <si>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</si>
  <si>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</si>
  <si>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</si>
  <si>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</si>
  <si>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</si>
  <si>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</si>
  <si>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</si>
  <si>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</si>
  <si>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</si>
  <si>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</si>
  <si>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</si>
  <si>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</si>
  <si>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</si>
  <si>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</si>
  <si>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</si>
  <si>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</si>
  <si>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</si>
  <si>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</si>
  <si>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</si>
  <si>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</si>
  <si>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</si>
  <si>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</si>
  <si>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</si>
  <si>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</si>
  <si>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</si>
  <si>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</si>
  <si>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</si>
  <si>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</si>
  <si>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</si>
  <si>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</si>
  <si>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</si>
  <si>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</si>
  <si>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</si>
  <si>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</si>
  <si>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</si>
  <si>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</si>
  <si>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</si>
  <si>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</si>
  <si>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</si>
  <si>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</si>
  <si>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</si>
  <si>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</si>
  <si>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</si>
  <si>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</si>
  <si>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</si>
  <si>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</si>
  <si>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</si>
  <si>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</si>
  <si>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</si>
  <si>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</si>
  <si>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</si>
  <si>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</si>
  <si>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</si>
  <si>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</si>
  <si>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</si>
  <si>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</si>
  <si>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</si>
  <si>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</si>
  <si>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</si>
  <si>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</si>
  <si>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</si>
  <si>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</si>
  <si>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</si>
  <si>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</si>
  <si>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</si>
  <si>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</si>
  <si>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</si>
  <si>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</si>
  <si>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</si>
  <si>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</si>
  <si>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</si>
  <si>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</si>
  <si>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</si>
  <si>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</si>
  <si>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</si>
  <si>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</si>
  <si>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</si>
  <si>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</si>
  <si>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</si>
  <si>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</si>
  <si>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</si>
  <si>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</si>
  <si>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</si>
  <si>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</si>
  <si>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</si>
  <si>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</si>
  <si>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</si>
  <si>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</si>
  <si>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</si>
  <si>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</si>
  <si>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</si>
  <si>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</si>
  <si>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</si>
  <si>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</si>
  <si>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</si>
  <si>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</si>
  <si>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</si>
  <si>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</si>
  <si>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</si>
  <si>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</si>
  <si>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</si>
  <si>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</si>
  <si>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</si>
  <si>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</si>
  <si>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</si>
  <si>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</si>
  <si>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</si>
  <si>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</si>
  <si>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</si>
  <si>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</si>
  <si>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</si>
  <si>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</si>
  <si>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</si>
  <si>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</si>
  <si>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</si>
  <si>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</si>
  <si>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</si>
  <si>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</si>
  <si>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</si>
  <si>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</si>
  <si>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</si>
  <si>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</si>
  <si>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</si>
  <si>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</si>
  <si>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</si>
  <si>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</si>
  <si>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</si>
  <si>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</si>
  <si>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</si>
  <si>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</si>
  <si>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</si>
  <si>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</si>
  <si>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</si>
  <si>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</si>
  <si>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</si>
  <si>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</si>
  <si>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</si>
  <si>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</si>
  <si>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</si>
  <si>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</si>
  <si>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</si>
  <si>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</si>
  <si>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</si>
  <si>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</si>
  <si>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</si>
  <si>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</si>
  <si>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</si>
  <si>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</si>
  <si>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</si>
  <si>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</si>
  <si>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</si>
  <si>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</si>
  <si>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</si>
  <si>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</si>
  <si>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</si>
  <si>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</si>
  <si>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</si>
  <si>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</si>
  <si>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</si>
  <si>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</si>
  <si>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</si>
  <si>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</si>
  <si>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</si>
  <si>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</si>
  <si>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</si>
  <si>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</si>
  <si>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</si>
  <si>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</si>
  <si>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</si>
  <si>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</si>
  <si>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</si>
  <si>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</si>
  <si>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</si>
  <si>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</si>
  <si>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</si>
  <si>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</si>
  <si>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</si>
  <si>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</si>
  <si>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</si>
  <si>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</si>
  <si>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</si>
  <si>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</si>
  <si>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</si>
  <si>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</si>
  <si>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</si>
  <si>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</si>
  <si>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</si>
  <si>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</si>
  <si>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</si>
  <si>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</si>
  <si>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</si>
  <si>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</si>
  <si>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265</t>
  </si>
  <si>
    <t>769000Z154</t>
  </si>
  <si>
    <t>D+M Z154 zakrytí vývodu VZT na zelené střeše, Al profily, fasádní Al desky s minerálním jádrem, včetně PÚ, kotvení, doplňků, dle PD (přesná specifikace viz D.1.01.1-501 - Výpis zámečnických výrobků)</t>
  </si>
  <si>
    <t>-1460152399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</si>
  <si>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</si>
  <si>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</si>
  <si>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</si>
  <si>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</si>
  <si>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</si>
  <si>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</si>
  <si>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</si>
  <si>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</si>
  <si>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</si>
  <si>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</si>
  <si>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</si>
  <si>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</si>
  <si>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</si>
  <si>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</si>
  <si>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</si>
  <si>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</si>
  <si>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</si>
  <si>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</si>
  <si>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</si>
  <si>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</si>
  <si>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</si>
  <si>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</si>
  <si>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</si>
  <si>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</si>
  <si>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</si>
  <si>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</si>
  <si>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</si>
  <si>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</si>
  <si>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</si>
  <si>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</si>
  <si>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</si>
  <si>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</si>
  <si>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</si>
  <si>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</si>
  <si>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</si>
  <si>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</si>
  <si>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</si>
  <si>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</si>
  <si>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</si>
  <si>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</si>
  <si>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</si>
  <si>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</si>
  <si>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</si>
  <si>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</si>
  <si>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</si>
  <si>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</si>
  <si>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</si>
  <si>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</si>
  <si>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</si>
  <si>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</si>
  <si>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</si>
  <si>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</si>
  <si>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</si>
  <si>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</si>
  <si>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</si>
  <si>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</si>
  <si>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</si>
  <si>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</si>
  <si>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</si>
  <si>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</si>
  <si>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</si>
  <si>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</si>
  <si>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</si>
  <si>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</si>
  <si>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</si>
  <si>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</si>
  <si>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</si>
  <si>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</si>
  <si>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</si>
  <si>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</si>
  <si>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</si>
  <si>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</si>
  <si>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</si>
  <si>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</si>
  <si>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</si>
  <si>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</si>
  <si>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</si>
  <si>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</si>
  <si>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</si>
  <si>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</si>
  <si>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</si>
  <si>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</si>
  <si>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</si>
  <si>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</si>
  <si>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</si>
  <si>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</si>
  <si>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</si>
  <si>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</si>
  <si>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</si>
  <si>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</si>
  <si>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</si>
  <si>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</si>
  <si>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</si>
  <si>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</si>
  <si>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</si>
  <si>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</si>
  <si>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</si>
  <si>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</si>
  <si>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</si>
  <si>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</si>
  <si>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</si>
  <si>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</si>
  <si>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</si>
  <si>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</si>
  <si>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</si>
  <si>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</si>
  <si>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</si>
  <si>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</si>
  <si>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</si>
  <si>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</si>
  <si>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</si>
  <si>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</si>
  <si>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</si>
  <si>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</si>
  <si>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</si>
  <si>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</si>
  <si>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</si>
  <si>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</si>
  <si>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</si>
  <si>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</si>
  <si>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</si>
  <si>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</si>
  <si>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</si>
  <si>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</si>
  <si>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</si>
  <si>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</si>
  <si>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</si>
  <si>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</si>
  <si>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</si>
  <si>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</si>
  <si>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</si>
  <si>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</si>
  <si>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</si>
  <si>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</si>
  <si>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</si>
  <si>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</si>
  <si>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</si>
  <si>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</si>
  <si>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</si>
  <si>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</si>
  <si>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</si>
  <si>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</si>
  <si>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</si>
  <si>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</si>
  <si>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</si>
  <si>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</si>
  <si>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</si>
  <si>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</si>
  <si>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</si>
  <si>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</si>
  <si>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</si>
  <si>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</si>
  <si>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</si>
  <si>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</si>
  <si>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</si>
  <si>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</si>
  <si>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</si>
  <si>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</si>
  <si>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</si>
  <si>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</si>
  <si>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</si>
  <si>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</si>
  <si>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</si>
  <si>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</si>
  <si>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</si>
  <si>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</si>
  <si>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</si>
  <si>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</si>
  <si>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</si>
  <si>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</si>
  <si>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</si>
  <si>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</si>
  <si>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</si>
  <si>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</si>
  <si>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</si>
  <si>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</si>
  <si>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</si>
  <si>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</si>
  <si>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</si>
  <si>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</si>
  <si>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</si>
  <si>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</si>
  <si>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</si>
  <si>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</si>
  <si>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</si>
  <si>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</si>
  <si>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</si>
  <si>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</si>
  <si>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</si>
  <si>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</si>
  <si>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</si>
  <si>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</si>
  <si>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</si>
  <si>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</si>
  <si>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</si>
  <si>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</si>
  <si>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</si>
  <si>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</si>
  <si>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</si>
  <si>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</si>
  <si>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</si>
  <si>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</si>
  <si>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</si>
  <si>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</si>
  <si>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</si>
  <si>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</si>
  <si>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</si>
  <si>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</si>
  <si>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</si>
  <si>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</si>
  <si>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</si>
  <si>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</si>
  <si>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</si>
  <si>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</si>
  <si>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</si>
  <si>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</si>
  <si>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</si>
  <si>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</si>
  <si>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</si>
  <si>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</si>
  <si>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</si>
  <si>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</si>
  <si>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</si>
  <si>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</si>
  <si>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</si>
  <si>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</si>
  <si>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</si>
  <si>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</si>
  <si>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</si>
  <si>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</si>
  <si>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</si>
  <si>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</si>
  <si>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</si>
  <si>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</si>
  <si>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</si>
  <si>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</si>
  <si>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</si>
  <si>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</si>
  <si>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</si>
  <si>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</si>
  <si>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</si>
  <si>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</si>
  <si>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</si>
  <si>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</si>
  <si>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</si>
  <si>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</si>
  <si>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</si>
  <si>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</si>
  <si>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</si>
  <si>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</si>
  <si>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</si>
  <si>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</si>
  <si>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</si>
  <si>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</si>
  <si>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</si>
  <si>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</si>
  <si>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</si>
  <si>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</si>
  <si>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</si>
  <si>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</si>
  <si>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</si>
  <si>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</si>
  <si>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</si>
  <si>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</si>
  <si>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</si>
  <si>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</si>
  <si>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</si>
  <si>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</si>
  <si>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</si>
  <si>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</si>
  <si>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</si>
  <si>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</si>
  <si>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</si>
  <si>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</si>
  <si>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</si>
  <si>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</si>
  <si>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</si>
  <si>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</si>
  <si>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</si>
  <si>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</si>
  <si>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</si>
  <si>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</si>
  <si>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</si>
  <si>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</si>
  <si>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</si>
  <si>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</si>
  <si>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</si>
  <si>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</si>
  <si>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</si>
  <si>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</si>
  <si>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</si>
  <si>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</si>
  <si>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</si>
  <si>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</si>
  <si>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</si>
  <si>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</si>
  <si>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</si>
  <si>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</si>
  <si>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</si>
  <si>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</si>
  <si>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</si>
  <si>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</si>
  <si>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</si>
  <si>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</si>
  <si>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</si>
  <si>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</si>
  <si>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</si>
  <si>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</si>
  <si>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</si>
  <si>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</si>
  <si>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</si>
  <si>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</si>
  <si>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</si>
  <si>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</si>
  <si>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</si>
  <si>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</si>
  <si>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</si>
  <si>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</si>
  <si>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</si>
  <si>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</si>
  <si>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</si>
  <si>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</si>
  <si>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</si>
  <si>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</si>
  <si>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</si>
  <si>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</si>
  <si>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</si>
  <si>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</si>
  <si>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</si>
  <si>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</si>
  <si>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</si>
  <si>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</si>
  <si>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</si>
  <si>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</si>
  <si>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</si>
  <si>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</si>
  <si>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</si>
  <si>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</si>
  <si>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</si>
  <si>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</si>
  <si>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</si>
  <si>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</si>
  <si>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</si>
  <si>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</si>
  <si>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</si>
  <si>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</si>
  <si>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</si>
  <si>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</si>
  <si>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</si>
  <si>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</si>
  <si>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</si>
  <si>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</si>
  <si>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</si>
  <si>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</si>
  <si>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</si>
  <si>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</si>
  <si>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</si>
  <si>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</si>
  <si>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</si>
  <si>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</si>
  <si>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</si>
  <si>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</si>
  <si>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</si>
  <si>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</si>
  <si>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</si>
  <si>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</si>
  <si>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</si>
  <si>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</si>
  <si>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</si>
  <si>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</si>
  <si>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</si>
  <si>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</si>
  <si>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</si>
  <si>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</si>
  <si>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</si>
  <si>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</si>
  <si>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</si>
  <si>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</si>
  <si>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</si>
  <si>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</si>
  <si>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</si>
  <si>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</si>
  <si>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</si>
  <si>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</si>
  <si>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</si>
  <si>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</si>
  <si>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</si>
  <si>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</si>
  <si>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</si>
  <si>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</si>
  <si>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</si>
  <si>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</si>
  <si>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</si>
  <si>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</si>
  <si>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</si>
  <si>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</si>
  <si>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</si>
  <si>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</si>
  <si>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</si>
  <si>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</si>
  <si>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</si>
  <si>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</si>
  <si>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</si>
  <si>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</si>
  <si>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</si>
  <si>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</si>
  <si>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</si>
  <si>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</si>
  <si>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</si>
  <si>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</si>
  <si>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</si>
  <si>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</si>
  <si>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</si>
  <si>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</si>
  <si>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</si>
  <si>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</si>
  <si>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</si>
  <si>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</si>
  <si>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</si>
  <si>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</si>
  <si>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</si>
  <si>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</si>
  <si>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</si>
  <si>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</si>
  <si>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</si>
  <si>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</si>
  <si>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</si>
  <si>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</si>
  <si>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</si>
  <si>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</si>
  <si>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</si>
  <si>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</si>
  <si>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</si>
  <si>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</si>
  <si>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</si>
  <si>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</si>
  <si>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</si>
  <si>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</si>
  <si>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</si>
  <si>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</si>
  <si>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</si>
  <si>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</si>
  <si>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</si>
  <si>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</si>
  <si>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</si>
  <si>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</si>
  <si>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</si>
  <si>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</si>
  <si>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</si>
  <si>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</si>
  <si>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</si>
  <si>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</si>
  <si>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</si>
  <si>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</si>
  <si>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</si>
  <si>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</si>
  <si>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</si>
  <si>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</si>
  <si>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</si>
  <si>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</si>
  <si>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</si>
  <si>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</si>
  <si>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</si>
  <si>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</si>
  <si>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</si>
  <si>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</si>
  <si>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</si>
  <si>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</si>
  <si>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</si>
  <si>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</si>
  <si>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</si>
  <si>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</si>
  <si>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</si>
  <si>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</si>
  <si>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</si>
  <si>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</si>
  <si>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</si>
  <si>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</si>
  <si>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</si>
  <si>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</si>
  <si>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</si>
  <si>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</si>
  <si>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</si>
  <si>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</si>
  <si>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</si>
  <si>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</si>
  <si>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</si>
  <si>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</si>
  <si>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</si>
  <si>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</si>
  <si>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</si>
  <si>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</si>
  <si>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</si>
  <si>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</si>
  <si>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</si>
  <si>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</si>
  <si>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</si>
  <si>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</si>
  <si>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</si>
  <si>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</si>
  <si>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</si>
  <si>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</si>
  <si>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</si>
  <si>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</si>
  <si>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</si>
  <si>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</si>
  <si>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</si>
  <si>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</si>
  <si>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</si>
  <si>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</si>
  <si>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</si>
  <si>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</si>
  <si>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</si>
  <si>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</si>
  <si>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</si>
  <si>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</si>
  <si>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</si>
  <si>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</si>
  <si>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</si>
  <si>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</si>
  <si>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</si>
  <si>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</si>
  <si>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</si>
  <si>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</si>
  <si>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</si>
  <si>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</si>
  <si>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</si>
  <si>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</si>
  <si>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</si>
  <si>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</si>
  <si>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</si>
  <si>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</si>
  <si>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</si>
  <si>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</si>
  <si>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</si>
  <si>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</si>
  <si>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</si>
  <si>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</si>
  <si>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</si>
  <si>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</si>
  <si>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</si>
  <si>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</si>
  <si>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</si>
  <si>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</si>
  <si>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</si>
  <si>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</si>
  <si>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</si>
  <si>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</si>
  <si>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</si>
  <si>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</si>
  <si>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</si>
  <si>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</si>
  <si>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</si>
  <si>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</si>
  <si>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</si>
  <si>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</si>
  <si>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</si>
  <si>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</si>
  <si>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</si>
  <si>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</si>
  <si>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</si>
  <si>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</si>
  <si>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</si>
  <si>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</si>
  <si>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</si>
  <si>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</si>
  <si>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</si>
  <si>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</si>
  <si>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</si>
  <si>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</si>
  <si>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</si>
  <si>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</si>
  <si>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</si>
  <si>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</si>
  <si>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</si>
  <si>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</si>
  <si>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</si>
  <si>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</si>
  <si>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</si>
  <si>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</si>
  <si>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</si>
  <si>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</si>
  <si>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</si>
  <si>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</si>
  <si>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</si>
  <si>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</si>
  <si>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</si>
  <si>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</si>
  <si>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</si>
  <si>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</si>
  <si>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</si>
  <si>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</si>
  <si>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</si>
  <si>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</si>
  <si>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</si>
  <si>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</si>
  <si>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</si>
  <si>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</si>
  <si>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</si>
  <si>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</si>
  <si>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</si>
  <si>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</si>
  <si>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</si>
  <si>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</si>
  <si>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</si>
  <si>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</si>
  <si>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</si>
  <si>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</si>
  <si>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</si>
  <si>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</si>
  <si>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</si>
  <si>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</si>
  <si>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</si>
  <si>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</si>
  <si>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</si>
  <si>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</si>
  <si>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</si>
  <si>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</si>
  <si>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</si>
  <si>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</si>
  <si>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</si>
  <si>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</si>
  <si>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</si>
  <si>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</si>
  <si>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</si>
  <si>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</si>
  <si>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</si>
  <si>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</si>
  <si>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</si>
  <si>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</si>
  <si>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</si>
  <si>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</si>
  <si>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</si>
  <si>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</si>
  <si>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</si>
  <si>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</si>
  <si>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</si>
  <si>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</si>
  <si>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</si>
  <si>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</si>
  <si>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</si>
  <si>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</si>
  <si>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</si>
  <si>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</si>
  <si>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</si>
  <si>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</si>
  <si>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</si>
  <si>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</si>
  <si>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</si>
  <si>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</si>
  <si>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</si>
  <si>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</si>
  <si>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</si>
  <si>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</si>
  <si>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</si>
  <si>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</si>
  <si>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</si>
  <si>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</si>
  <si>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</si>
  <si>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</si>
  <si>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</si>
  <si>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</si>
  <si>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</si>
  <si>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</si>
  <si>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</si>
  <si>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</si>
  <si>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</si>
  <si>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</si>
  <si>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</si>
  <si>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</si>
  <si>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</si>
  <si>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</si>
  <si>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</si>
  <si>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</si>
  <si>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</si>
  <si>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</si>
  <si>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</si>
  <si>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</si>
  <si>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</si>
  <si>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</si>
  <si>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</si>
  <si>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</si>
  <si>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</si>
  <si>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</si>
  <si>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</si>
  <si>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</si>
  <si>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</si>
  <si>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</si>
  <si>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</si>
  <si>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</si>
  <si>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</si>
  <si>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</si>
  <si>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</si>
  <si>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</si>
  <si>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</si>
  <si>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</si>
  <si>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</si>
  <si>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</si>
  <si>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</si>
  <si>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</si>
  <si>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</si>
  <si>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</si>
  <si>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</si>
  <si>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</si>
  <si>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</si>
  <si>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</si>
  <si>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</si>
  <si>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</si>
  <si>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</si>
  <si>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</si>
  <si>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</si>
  <si>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</si>
  <si>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</si>
  <si>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</si>
  <si>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</si>
  <si>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</si>
  <si>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</si>
  <si>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</si>
  <si>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</si>
  <si>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</si>
  <si>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</si>
  <si>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</si>
  <si>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</si>
  <si>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</si>
  <si>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</si>
  <si>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</si>
  <si>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</si>
  <si>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</si>
  <si>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</si>
  <si>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</si>
  <si>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</si>
  <si>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</si>
  <si>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</si>
  <si>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</si>
  <si>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</si>
  <si>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</si>
  <si>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</si>
  <si>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</si>
  <si>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</si>
  <si>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</si>
  <si>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</si>
  <si>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</si>
  <si>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</si>
  <si>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</si>
  <si>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</si>
  <si>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</si>
  <si>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</si>
  <si>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</si>
  <si>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</si>
  <si>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</si>
  <si>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</si>
  <si>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</si>
  <si>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</si>
  <si>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</si>
  <si>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</si>
  <si>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</si>
  <si>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</si>
  <si>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</si>
  <si>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</si>
  <si>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</si>
  <si>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</si>
  <si>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</si>
  <si>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</si>
  <si>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</si>
  <si>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</si>
  <si>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</si>
  <si>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</si>
  <si>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</si>
  <si>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</si>
  <si>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</si>
  <si>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</si>
  <si>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</si>
  <si>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</si>
  <si>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</si>
  <si>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</si>
  <si>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</si>
  <si>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</si>
  <si>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</si>
  <si>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</si>
  <si>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</si>
  <si>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</si>
  <si>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</si>
  <si>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</si>
  <si>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</si>
  <si>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</si>
  <si>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</si>
  <si>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</si>
  <si>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</si>
  <si>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</si>
  <si>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</si>
  <si>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</si>
  <si>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</si>
  <si>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</si>
  <si>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</si>
  <si>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</si>
  <si>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</si>
  <si>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</si>
  <si>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</si>
  <si>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</si>
  <si>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</si>
  <si>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</si>
  <si>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</si>
  <si>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</si>
  <si>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</si>
  <si>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</si>
  <si>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</si>
  <si>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</si>
  <si>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</si>
  <si>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</si>
  <si>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</si>
  <si>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</si>
  <si>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</si>
  <si>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</si>
  <si>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</si>
  <si>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</si>
  <si>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</si>
  <si>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</si>
  <si>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</si>
  <si>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</si>
  <si>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</si>
  <si>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</si>
  <si>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</si>
  <si>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</si>
  <si>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</si>
  <si>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</si>
  <si>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</si>
  <si>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</si>
  <si>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</si>
  <si>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</si>
  <si>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</si>
  <si>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</si>
  <si>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</si>
  <si>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</si>
  <si>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</si>
  <si>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</si>
  <si>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</si>
  <si>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</si>
  <si>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</si>
  <si>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</si>
  <si>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</si>
  <si>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</si>
  <si>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</si>
  <si>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</si>
  <si>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</si>
  <si>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</si>
  <si>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</si>
  <si>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</si>
  <si>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</si>
  <si>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</si>
  <si>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</si>
  <si>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</si>
  <si>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</si>
  <si>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</si>
  <si>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</si>
  <si>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</si>
  <si>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</si>
  <si>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</si>
  <si>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</si>
  <si>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</si>
  <si>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</si>
  <si>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</si>
  <si>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</si>
  <si>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</si>
  <si>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</si>
  <si>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</si>
  <si>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</si>
  <si>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</si>
  <si>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</si>
  <si>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</si>
  <si>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</si>
  <si>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</si>
  <si>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</si>
  <si>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</si>
  <si>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</si>
  <si>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</si>
  <si>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</si>
  <si>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</si>
  <si>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</si>
  <si>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</si>
  <si>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</si>
  <si>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</si>
  <si>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</si>
  <si>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</si>
  <si>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</si>
  <si>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</si>
  <si>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</si>
  <si>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</si>
  <si>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</si>
  <si>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</si>
  <si>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</si>
  <si>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</si>
  <si>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</si>
  <si>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</si>
  <si>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</si>
  <si>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</si>
  <si>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</si>
  <si>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</si>
  <si>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</si>
  <si>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</si>
  <si>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</si>
  <si>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</si>
  <si>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</si>
  <si>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</si>
  <si>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</si>
  <si>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</si>
  <si>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</si>
  <si>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</si>
  <si>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</si>
  <si>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</si>
  <si>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</si>
  <si>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</si>
  <si>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</si>
  <si>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</si>
  <si>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</si>
  <si>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</si>
  <si>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</si>
  <si>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</si>
  <si>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</si>
  <si>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</si>
  <si>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</si>
  <si>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</si>
  <si>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</si>
  <si>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</si>
  <si>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</si>
  <si>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</si>
  <si>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</si>
  <si>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</si>
  <si>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</si>
  <si>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</si>
  <si>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</si>
  <si>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</si>
  <si>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</si>
  <si>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</si>
  <si>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</si>
  <si>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</si>
  <si>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</si>
  <si>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</si>
  <si>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</si>
  <si>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</si>
  <si>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</si>
  <si>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</si>
  <si>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</si>
  <si>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</si>
  <si>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</si>
  <si>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</si>
  <si>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</si>
  <si>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</si>
  <si>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</si>
  <si>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</si>
  <si>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</si>
  <si>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</si>
  <si>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</si>
  <si>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</si>
  <si>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</si>
  <si>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</si>
  <si>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</si>
  <si>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</si>
  <si>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</si>
  <si>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</si>
  <si>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</si>
  <si>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</si>
  <si>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</si>
  <si>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</si>
  <si>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</si>
  <si>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</si>
  <si>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</si>
  <si>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</si>
  <si>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</si>
  <si>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</si>
  <si>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</si>
  <si>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</si>
  <si>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</si>
  <si>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</si>
  <si>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</si>
  <si>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</si>
  <si>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</si>
  <si>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</si>
  <si>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</si>
  <si>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</si>
  <si>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</si>
  <si>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</si>
  <si>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</si>
  <si>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</si>
  <si>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</si>
  <si>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</si>
  <si>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</si>
  <si>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</si>
  <si>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</si>
  <si>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</si>
  <si>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</si>
  <si>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</si>
  <si>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</si>
  <si>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</si>
  <si>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</si>
  <si>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</si>
  <si>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</si>
  <si>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</si>
  <si>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</si>
  <si>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</si>
  <si>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</si>
  <si>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</si>
  <si>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</si>
  <si>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</si>
  <si>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</si>
  <si>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</si>
  <si>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</si>
  <si>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</si>
  <si>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</si>
  <si>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</si>
  <si>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</si>
  <si>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</si>
  <si>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</si>
  <si>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</si>
  <si>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</si>
  <si>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</si>
  <si>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</si>
  <si>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</si>
  <si>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</si>
  <si>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</si>
  <si>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</si>
  <si>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</si>
  <si>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</si>
  <si>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</si>
  <si>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</si>
  <si>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</si>
  <si>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</si>
  <si>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</si>
  <si>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</si>
  <si>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</si>
  <si>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</si>
  <si>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</si>
  <si>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</si>
  <si>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</si>
  <si>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</si>
  <si>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</si>
  <si>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</si>
  <si>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</si>
  <si>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</si>
  <si>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</si>
  <si>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</si>
  <si>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</si>
  <si>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</si>
  <si>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</si>
  <si>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</si>
  <si>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</si>
  <si>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</si>
  <si>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</si>
  <si>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</si>
  <si>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</si>
  <si>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</si>
  <si>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</si>
  <si>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</si>
  <si>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</si>
  <si>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</si>
  <si>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</si>
  <si>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</si>
  <si>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</si>
  <si>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</si>
  <si>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</si>
  <si>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</si>
  <si>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</si>
  <si>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</si>
  <si>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</si>
  <si>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</si>
  <si>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</si>
  <si>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</si>
  <si>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</si>
  <si>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</si>
  <si>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</si>
  <si>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</si>
  <si>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</si>
  <si>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</si>
  <si>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</si>
  <si>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</si>
  <si>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</si>
  <si>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</si>
  <si>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</si>
  <si>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</si>
  <si>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</si>
  <si>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</si>
  <si>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</si>
  <si>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</si>
  <si>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</si>
  <si>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</si>
  <si>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</si>
  <si>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</si>
  <si>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</si>
  <si>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</si>
  <si>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</si>
  <si>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</si>
  <si>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</si>
  <si>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</si>
  <si>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</si>
  <si>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</si>
  <si>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</si>
  <si>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</si>
  <si>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</si>
  <si>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</si>
  <si>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</si>
  <si>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</si>
  <si>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</si>
  <si>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</si>
  <si>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</si>
  <si>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</si>
  <si>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</si>
  <si>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</si>
  <si>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</si>
  <si>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</si>
  <si>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</si>
  <si>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</si>
  <si>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</si>
  <si>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</si>
  <si>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</si>
  <si>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</si>
  <si>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</si>
  <si>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</si>
  <si>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</si>
  <si>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</si>
  <si>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</si>
  <si>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</si>
  <si>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</si>
  <si>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</si>
  <si>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</si>
  <si>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</si>
  <si>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</si>
  <si>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</si>
  <si>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</si>
  <si>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</si>
  <si>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</si>
  <si>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</si>
  <si>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</si>
  <si>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</si>
  <si>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</si>
  <si>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</si>
  <si>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</si>
  <si>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</si>
  <si>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</si>
  <si>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</si>
  <si>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</si>
  <si>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</si>
  <si>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</si>
  <si>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</si>
  <si>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</si>
  <si>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</si>
  <si>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</si>
  <si>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</si>
  <si>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</si>
  <si>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</si>
  <si>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</si>
  <si>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</si>
  <si>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</si>
  <si>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</si>
  <si>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</si>
  <si>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</si>
  <si>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</si>
  <si>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</si>
  <si>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</si>
  <si>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</si>
  <si>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</si>
  <si>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</si>
  <si>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</si>
  <si>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</si>
  <si>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</si>
  <si>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</si>
  <si>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</si>
  <si>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</si>
  <si>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</si>
  <si>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</si>
  <si>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</si>
  <si>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</si>
  <si>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</si>
  <si>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</si>
  <si>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</si>
  <si>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</si>
  <si>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</si>
  <si>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</si>
  <si>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</si>
  <si>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</si>
  <si>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</si>
  <si>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</si>
  <si>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</si>
  <si>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</si>
  <si>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</si>
  <si>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</si>
  <si>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</si>
  <si>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</si>
  <si>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</si>
  <si>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</si>
  <si>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</si>
  <si>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</si>
  <si>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</si>
  <si>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</si>
  <si>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</si>
  <si>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</si>
  <si>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</si>
  <si>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</si>
  <si>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</si>
  <si>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</si>
  <si>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</si>
  <si>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</si>
  <si>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</si>
  <si>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</si>
  <si>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</si>
  <si>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</si>
  <si>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</si>
  <si>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</si>
  <si>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</si>
  <si>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</si>
  <si>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</si>
  <si>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</si>
  <si>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</si>
  <si>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</si>
  <si>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</si>
  <si>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</si>
  <si>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</si>
  <si>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</si>
  <si>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</si>
  <si>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</si>
  <si>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</si>
  <si>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</si>
  <si>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</si>
  <si>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</si>
  <si>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</si>
  <si>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</si>
  <si>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</si>
  <si>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</si>
  <si>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</si>
  <si>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</si>
  <si>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</si>
  <si>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</si>
  <si>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</si>
  <si>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</si>
  <si>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</si>
  <si>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</si>
  <si>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</si>
  <si>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</si>
  <si>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</si>
  <si>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</si>
  <si>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</si>
  <si>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</si>
  <si>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</si>
  <si>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</si>
  <si>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</si>
  <si>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</si>
  <si>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</si>
  <si>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</si>
  <si>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</si>
  <si>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</si>
  <si>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</si>
  <si>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</si>
  <si>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</si>
  <si>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</si>
  <si>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</si>
  <si>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</si>
  <si>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</si>
  <si>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</si>
  <si>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</si>
  <si>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</si>
  <si>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</si>
  <si>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</si>
  <si>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</si>
  <si>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</si>
  <si>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</si>
  <si>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</si>
  <si>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</si>
  <si>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</si>
  <si>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</si>
  <si>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</si>
  <si>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</si>
  <si>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</si>
  <si>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</si>
  <si>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</si>
  <si>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</si>
  <si>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</si>
  <si>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</si>
  <si>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</si>
  <si>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</si>
  <si>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</si>
  <si>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</si>
  <si>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</si>
  <si>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</si>
  <si>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</si>
  <si>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</si>
  <si>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</si>
  <si>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</si>
  <si>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</si>
  <si>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</si>
  <si>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</si>
  <si>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</si>
  <si>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</si>
  <si>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</si>
  <si>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</si>
  <si>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</si>
  <si>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</si>
  <si>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</si>
  <si>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</si>
  <si>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</si>
  <si>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</si>
  <si>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</si>
  <si>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</si>
  <si>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</si>
  <si>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</si>
  <si>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</si>
  <si>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</si>
  <si>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</si>
  <si>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</si>
  <si>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</si>
  <si>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</si>
  <si>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</si>
  <si>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</si>
  <si>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</si>
  <si>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</si>
  <si>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</si>
  <si>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</si>
  <si>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</si>
  <si>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</si>
  <si>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</si>
  <si>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</si>
  <si>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</si>
  <si>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</si>
  <si>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</si>
  <si>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</si>
  <si>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</si>
  <si>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</si>
  <si>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</si>
  <si>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</si>
  <si>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</si>
  <si>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</si>
  <si>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</si>
  <si>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</si>
  <si>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</si>
  <si>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</si>
  <si>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</si>
  <si>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</si>
  <si>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</si>
  <si>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</si>
  <si>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</si>
  <si>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</si>
  <si>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</si>
  <si>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</si>
  <si>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</si>
  <si>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</si>
  <si>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</si>
  <si>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</si>
  <si>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</si>
  <si>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</si>
  <si>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</si>
  <si>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</si>
  <si>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</si>
  <si>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</si>
  <si>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</si>
  <si>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</si>
  <si>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</si>
  <si>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</si>
  <si>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</si>
  <si>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</si>
  <si>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</si>
  <si>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</si>
  <si>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</si>
  <si>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</si>
  <si>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</si>
  <si>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</si>
  <si>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</si>
  <si>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</si>
  <si>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</si>
  <si>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</si>
  <si>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</si>
  <si>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</si>
  <si>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</si>
  <si>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</si>
  <si>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</si>
  <si>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</si>
  <si>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</si>
  <si>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</si>
  <si>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</si>
  <si>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</si>
  <si>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</si>
  <si>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</si>
  <si>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</si>
  <si>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</si>
  <si>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</si>
  <si>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</si>
  <si>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</si>
  <si>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</si>
  <si>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</si>
  <si>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</si>
  <si>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</si>
  <si>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</si>
  <si>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</si>
  <si>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</si>
  <si>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</si>
  <si>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</si>
  <si>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</si>
  <si>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</si>
  <si>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</si>
  <si>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</si>
  <si>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</si>
  <si>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</si>
  <si>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</si>
  <si>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</si>
  <si>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</si>
  <si>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</si>
  <si>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</si>
  <si>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</si>
  <si>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</si>
  <si>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</si>
  <si>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</si>
  <si>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</si>
  <si>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</si>
  <si>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</si>
  <si>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</si>
  <si>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</si>
  <si>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</si>
  <si>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</si>
  <si>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</si>
  <si>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</si>
  <si>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</si>
  <si>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</si>
  <si>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</si>
  <si>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</si>
  <si>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</si>
  <si>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</si>
  <si>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</si>
  <si>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</si>
  <si>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</si>
  <si>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</si>
  <si>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</si>
  <si>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</si>
  <si>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</si>
  <si>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</si>
  <si>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</si>
  <si>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</si>
  <si>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</si>
  <si>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</si>
  <si>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</si>
  <si>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</si>
  <si>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</si>
  <si>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</si>
  <si>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</si>
  <si>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</si>
  <si>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</si>
  <si>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</si>
  <si>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</si>
  <si>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</si>
  <si>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</si>
  <si>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</si>
  <si>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</si>
  <si>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</si>
  <si>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</si>
  <si>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</si>
  <si>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</si>
  <si>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</si>
  <si>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</si>
  <si>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</si>
  <si>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</si>
  <si>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</si>
  <si>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</si>
  <si>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</si>
  <si>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</si>
  <si>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</si>
  <si>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</si>
  <si>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</si>
  <si>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</si>
  <si>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</si>
  <si>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</si>
  <si>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</si>
  <si>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</si>
  <si>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</si>
  <si>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</si>
  <si>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</si>
  <si>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</si>
  <si>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</si>
  <si>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</si>
  <si>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</si>
  <si>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</si>
  <si>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</si>
  <si>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</si>
  <si>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</si>
  <si>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</si>
  <si>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</si>
  <si>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</si>
  <si>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</si>
  <si>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</si>
  <si>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</si>
  <si>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</si>
  <si>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</si>
  <si>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</si>
  <si>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</si>
  <si>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</si>
  <si>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</si>
  <si>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</si>
  <si>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</si>
  <si>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</si>
  <si>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</si>
  <si>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</si>
  <si>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</si>
  <si>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</si>
  <si>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</si>
  <si>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</si>
  <si>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</si>
  <si>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</si>
  <si>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</si>
  <si>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</si>
  <si>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</si>
  <si>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</si>
  <si>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</si>
  <si>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</si>
  <si>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</si>
  <si>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</si>
  <si>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</si>
  <si>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</si>
  <si>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</si>
  <si>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</si>
  <si>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</si>
  <si>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</si>
  <si>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</si>
  <si>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</si>
  <si>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</si>
  <si>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</si>
  <si>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</si>
  <si>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</si>
  <si>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</si>
  <si>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</si>
  <si>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</si>
  <si>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</si>
  <si>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</si>
  <si>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</si>
  <si>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</si>
  <si>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</si>
  <si>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</si>
  <si>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</si>
  <si>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</si>
  <si>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</si>
  <si>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</si>
  <si>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</si>
  <si>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</si>
  <si>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</si>
  <si>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</si>
  <si>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</si>
  <si>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</si>
  <si>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</si>
  <si>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</si>
  <si>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</si>
  <si>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</si>
  <si>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</si>
  <si>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</si>
  <si>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</si>
  <si>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</si>
  <si>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</si>
  <si>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</si>
  <si>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</si>
  <si>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</si>
  <si>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</si>
  <si>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</si>
  <si>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</si>
  <si>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</si>
  <si>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</si>
  <si>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</si>
  <si>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</si>
  <si>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</si>
  <si>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</si>
  <si>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</si>
  <si>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</si>
  <si>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</si>
  <si>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</si>
  <si>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</si>
  <si>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</si>
  <si>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</si>
  <si>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</si>
  <si>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</si>
  <si>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</si>
  <si>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</si>
  <si>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</si>
  <si>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</si>
  <si>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</si>
  <si>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</si>
  <si>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</si>
  <si>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</si>
  <si>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</si>
  <si>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</si>
  <si>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</si>
  <si>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</si>
  <si>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</si>
  <si>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</si>
  <si>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</si>
  <si>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</si>
  <si>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</si>
  <si>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</si>
  <si>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</si>
  <si>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</si>
  <si>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</si>
  <si>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Projektová dokumentace pro realizaci stavby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</si>
  <si>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</si>
  <si>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</si>
  <si>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</si>
  <si>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</si>
  <si>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</si>
  <si>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</si>
  <si>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</si>
  <si>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</si>
  <si>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</si>
  <si>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</si>
  <si>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</si>
  <si>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</si>
  <si>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</si>
  <si>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</si>
  <si>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</si>
  <si>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</si>
  <si>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</si>
  <si>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</si>
  <si>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</si>
  <si>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</si>
  <si>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</si>
  <si>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</si>
  <si>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</si>
  <si>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</si>
  <si>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</si>
  <si>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</si>
  <si>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</si>
  <si>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</si>
  <si>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</si>
  <si>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</si>
  <si>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</si>
  <si>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</si>
  <si>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</si>
  <si>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</si>
  <si>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</si>
  <si>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</si>
  <si>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</si>
  <si>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</si>
  <si>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</si>
  <si>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</si>
  <si>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</si>
  <si>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</si>
  <si>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</si>
  <si>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</si>
  <si>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</si>
  <si>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</si>
  <si>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</si>
  <si>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</si>
  <si>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</si>
  <si>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</si>
  <si>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</si>
  <si>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</si>
  <si>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</si>
  <si>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</si>
  <si>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</si>
  <si>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</si>
  <si>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</si>
  <si>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</si>
  <si>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</si>
  <si>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</si>
  <si>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</si>
  <si>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</si>
  <si>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</si>
  <si>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</si>
  <si>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</si>
  <si>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</si>
  <si>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</si>
  <si>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</si>
  <si>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</si>
  <si>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</si>
  <si>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</si>
  <si>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</si>
  <si>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</si>
  <si>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</si>
  <si>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</si>
  <si>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</si>
  <si>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</si>
  <si>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</si>
  <si>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</si>
  <si>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</si>
  <si>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</si>
  <si>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</si>
  <si>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</si>
  <si>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</si>
  <si>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</si>
  <si>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</si>
  <si>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</si>
  <si>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</si>
  <si>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</si>
  <si>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</si>
  <si>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</si>
  <si>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</si>
  <si>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</si>
  <si>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</si>
  <si>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</si>
  <si>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</si>
  <si>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</si>
  <si>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</si>
  <si>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</si>
  <si>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</si>
  <si>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</si>
  <si>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</si>
  <si>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</si>
  <si>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</si>
  <si>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</si>
  <si>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</si>
  <si>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</si>
  <si>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</si>
  <si>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</si>
  <si>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</si>
  <si>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</si>
  <si>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</si>
  <si>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</si>
  <si>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</si>
  <si>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</si>
  <si>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</si>
  <si>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</si>
  <si>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</si>
  <si>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</si>
  <si>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</si>
  <si>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</si>
  <si>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</si>
  <si>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</si>
  <si>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</si>
  <si>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</si>
  <si>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</si>
  <si>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</si>
  <si>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</si>
  <si>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</si>
  <si>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</si>
  <si>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</si>
  <si>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</si>
  <si>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</si>
  <si>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</si>
  <si>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</si>
  <si>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</si>
  <si>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</si>
  <si>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</si>
  <si>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</si>
  <si>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</si>
  <si>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</si>
  <si>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</si>
  <si>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</si>
  <si>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</si>
  <si>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</si>
  <si>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</si>
  <si>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</si>
  <si>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</si>
  <si>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</si>
  <si>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</si>
  <si>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</si>
  <si>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</si>
  <si>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</si>
  <si>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</si>
  <si>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</si>
  <si>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</si>
  <si>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</si>
  <si>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</si>
  <si>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</si>
  <si>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</si>
  <si>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</si>
  <si>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</si>
  <si>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</si>
  <si>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</si>
  <si>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</si>
  <si>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</si>
  <si>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</si>
  <si>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</si>
  <si>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</si>
  <si>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</si>
  <si>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</si>
  <si>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</si>
  <si>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</si>
  <si>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</si>
  <si>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</si>
  <si>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</si>
  <si>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</si>
  <si>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</si>
  <si>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</si>
  <si>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</si>
  <si>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</si>
  <si>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</si>
  <si>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</si>
  <si>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</si>
  <si>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</si>
  <si>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</si>
  <si>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</si>
  <si>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</si>
  <si>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</si>
  <si>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</si>
  <si>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</si>
  <si>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</si>
  <si>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</si>
  <si>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</si>
  <si>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</si>
  <si>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</si>
  <si>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</si>
  <si>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</si>
  <si>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</si>
  <si>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</si>
  <si>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</si>
  <si>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</si>
  <si>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</si>
  <si>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</si>
  <si>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</si>
  <si>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</si>
  <si>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</si>
  <si>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</si>
  <si>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</si>
  <si>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</si>
  <si>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</si>
  <si>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</si>
  <si>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</si>
  <si>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</si>
  <si>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</si>
  <si>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</si>
  <si>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</si>
  <si>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</si>
  <si>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</si>
  <si>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</si>
  <si>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</si>
  <si>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</si>
  <si>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</si>
  <si>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</si>
  <si>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</si>
  <si>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</si>
  <si>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</si>
  <si>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</si>
  <si>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</si>
  <si>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</si>
  <si>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</si>
  <si>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</si>
  <si>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</si>
  <si>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</si>
  <si>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</si>
  <si>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</si>
  <si>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</si>
  <si>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</si>
  <si>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</si>
  <si>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</si>
  <si>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</si>
  <si>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</si>
  <si>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</si>
  <si>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</si>
  <si>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</si>
  <si>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</si>
  <si>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</si>
  <si>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</si>
  <si>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</si>
  <si>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</si>
  <si>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</si>
  <si>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</si>
  <si>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</si>
  <si>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</si>
  <si>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</si>
  <si>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</si>
  <si>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</si>
  <si>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</si>
  <si>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</si>
  <si>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</si>
  <si>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</si>
  <si>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</si>
  <si>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</si>
  <si>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</si>
  <si>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</si>
  <si>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</si>
  <si>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</si>
  <si>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</si>
  <si>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</si>
  <si>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</si>
  <si>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</si>
  <si>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</si>
  <si>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</si>
  <si>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</si>
  <si>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</si>
  <si>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</si>
  <si>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</si>
  <si>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</si>
  <si>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</si>
  <si>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</si>
  <si>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</si>
  <si>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</si>
  <si>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</si>
  <si>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</si>
  <si>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</si>
  <si>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</si>
  <si>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</si>
  <si>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</si>
  <si>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</si>
  <si>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</si>
  <si>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</si>
  <si>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</si>
  <si>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</si>
  <si>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</si>
  <si>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</si>
  <si>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</si>
  <si>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</si>
  <si>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</si>
  <si>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</si>
  <si>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</si>
  <si>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</si>
  <si>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</si>
  <si>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</si>
  <si>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</si>
  <si>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</si>
  <si>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</si>
  <si>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</si>
  <si>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</si>
  <si>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</si>
  <si>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</si>
  <si>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</si>
  <si>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</si>
  <si>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</si>
  <si>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</si>
  <si>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</si>
  <si>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</si>
  <si>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</si>
  <si>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</si>
  <si>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</si>
  <si>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</si>
  <si>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</si>
  <si>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</si>
  <si>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</si>
  <si>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</si>
  <si>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</si>
  <si>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</si>
  <si>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</si>
  <si>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</si>
  <si>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</si>
  <si>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</si>
  <si>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</si>
  <si>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</si>
  <si>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</si>
  <si>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</si>
  <si>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</si>
  <si>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</si>
  <si>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</si>
  <si>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</si>
  <si>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</si>
  <si>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</si>
  <si>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</si>
  <si>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</si>
  <si>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</si>
  <si>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</si>
  <si>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</si>
  <si>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</si>
  <si>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</si>
  <si>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</si>
  <si>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</si>
  <si>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</si>
  <si>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</si>
  <si>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</si>
  <si>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</si>
  <si>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</si>
  <si>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</si>
  <si>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</si>
  <si>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</si>
  <si>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</si>
  <si>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</si>
  <si>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</si>
  <si>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</si>
  <si>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</si>
  <si>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</si>
  <si>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</si>
  <si>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</si>
  <si>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</si>
  <si>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</si>
  <si>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</si>
  <si>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</si>
  <si>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</si>
  <si>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</si>
  <si>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</si>
  <si>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</si>
  <si>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</si>
  <si>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</si>
  <si>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</si>
  <si>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</si>
  <si>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</si>
  <si>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</si>
  <si>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</si>
  <si>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</si>
  <si>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</si>
  <si>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</si>
  <si>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</si>
  <si>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</si>
  <si>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</si>
  <si>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</si>
  <si>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</si>
  <si>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</si>
  <si>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</si>
  <si>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</si>
  <si>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</si>
  <si>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</si>
  <si>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</si>
  <si>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</si>
  <si>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</si>
  <si>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</si>
  <si>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</si>
  <si>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</si>
  <si>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</si>
  <si>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</si>
  <si>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</si>
  <si>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</si>
  <si>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</si>
  <si>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</si>
  <si>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</si>
  <si>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</si>
  <si>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</si>
  <si>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</si>
  <si>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</si>
  <si>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</si>
  <si>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</si>
  <si>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</si>
  <si>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</si>
  <si>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</si>
  <si>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</si>
  <si>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</si>
  <si>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</si>
  <si>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</si>
  <si>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</si>
  <si>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</si>
  <si>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</si>
  <si>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</si>
  <si>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</si>
  <si>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</si>
  <si>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</si>
  <si>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</si>
  <si>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</si>
  <si>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</si>
  <si>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</si>
  <si>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</si>
  <si>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</si>
  <si>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</si>
  <si>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</si>
  <si>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</si>
  <si>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</si>
  <si>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</si>
  <si>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</si>
  <si>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</si>
  <si>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</si>
  <si>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</si>
  <si>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</si>
  <si>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</si>
  <si>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</si>
  <si>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</si>
  <si>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</si>
  <si>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</si>
  <si>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</si>
  <si>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</si>
  <si>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</si>
  <si>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</si>
  <si>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</si>
  <si>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</si>
  <si>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</si>
  <si>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</si>
  <si>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</si>
  <si>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</si>
  <si>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</si>
  <si>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</si>
  <si>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</si>
  <si>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</si>
  <si>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</si>
  <si>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</si>
  <si>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</si>
  <si>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</si>
  <si>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</si>
  <si>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</si>
  <si>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</si>
  <si>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</si>
  <si>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</si>
  <si>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</si>
  <si>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</si>
  <si>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</si>
  <si>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</si>
  <si>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</si>
  <si>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</si>
  <si>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</si>
  <si>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</si>
  <si>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</si>
  <si>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</si>
  <si>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</si>
  <si>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</si>
  <si>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</si>
  <si>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</si>
  <si>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</si>
  <si>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</si>
  <si>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</si>
  <si>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</si>
  <si>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</si>
  <si>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</si>
  <si>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</si>
  <si>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</si>
  <si>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</si>
  <si>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</si>
  <si>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</si>
  <si>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</si>
  <si>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</si>
  <si>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</si>
  <si>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</si>
  <si>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</si>
  <si>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</si>
  <si>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</si>
  <si>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</si>
  <si>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</si>
  <si>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</si>
  <si>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</si>
  <si>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</si>
  <si>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</si>
  <si>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</si>
  <si>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</si>
  <si>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</si>
  <si>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</si>
  <si>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</si>
  <si>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</si>
  <si>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</si>
  <si>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</si>
  <si>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</si>
  <si>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</si>
  <si>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</si>
  <si>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</si>
  <si>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</si>
  <si>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</si>
  <si>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</si>
  <si>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</si>
  <si>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</si>
  <si>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</si>
  <si>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</si>
  <si>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</si>
  <si>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</si>
  <si>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</si>
  <si>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</si>
  <si>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</si>
  <si>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</si>
  <si>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</si>
  <si>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</si>
  <si>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</si>
  <si>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</si>
  <si>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</si>
  <si>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</si>
  <si>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</si>
  <si>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</si>
  <si>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</si>
  <si>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</si>
  <si>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</si>
  <si>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</si>
  <si>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</si>
  <si>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</si>
  <si>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</si>
  <si>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</si>
  <si>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</si>
  <si>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</si>
  <si>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</si>
  <si>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</si>
  <si>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</si>
  <si>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</si>
  <si>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</si>
  <si>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</si>
  <si>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</si>
  <si>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</si>
  <si>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</si>
  <si>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</si>
  <si>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</si>
  <si>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</si>
  <si>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</si>
  <si>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</si>
  <si>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</si>
  <si>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</si>
  <si>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</si>
  <si>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</si>
  <si>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</si>
  <si>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</si>
  <si>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</si>
  <si>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</si>
  <si>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</si>
  <si>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</si>
  <si>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</si>
  <si>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</si>
  <si>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</si>
  <si>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</si>
  <si>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</si>
  <si>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</si>
  <si>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</si>
  <si>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</si>
  <si>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</si>
  <si>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</si>
  <si>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</si>
  <si>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</si>
  <si>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</si>
  <si>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</si>
  <si>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</si>
  <si>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</si>
  <si>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</si>
  <si>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</si>
  <si>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</si>
  <si>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</si>
  <si>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</si>
  <si>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</si>
  <si>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</si>
  <si>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</si>
  <si>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</si>
  <si>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</si>
  <si>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</si>
  <si>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</si>
  <si>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</si>
  <si>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</si>
  <si>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</si>
  <si>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</si>
  <si>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</si>
  <si>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</si>
  <si>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</si>
  <si>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</si>
  <si>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</si>
  <si>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</si>
  <si>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</si>
  <si>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</si>
  <si>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</si>
  <si>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</si>
  <si>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</si>
  <si>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</si>
  <si>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</si>
  <si>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</si>
  <si>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</si>
  <si>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</si>
  <si>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</si>
  <si>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</si>
  <si>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</si>
  <si>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</si>
  <si>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</si>
  <si>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</si>
  <si>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</si>
  <si>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</si>
  <si>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</si>
  <si>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</si>
  <si>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</si>
  <si>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</si>
  <si>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</si>
  <si>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</si>
  <si>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</si>
  <si>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</si>
  <si>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</si>
  <si>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</si>
  <si>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</si>
  <si>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</si>
  <si>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</si>
  <si>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</si>
  <si>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</si>
  <si>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</si>
  <si>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</si>
  <si>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</si>
  <si>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</si>
  <si>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</si>
  <si>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</si>
  <si>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</si>
  <si>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</si>
  <si>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</si>
  <si>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</si>
  <si>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</si>
  <si>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</si>
  <si>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</si>
  <si>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</si>
  <si>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</si>
  <si>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</si>
  <si>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</si>
  <si>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</si>
  <si>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</si>
  <si>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</si>
  <si>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</si>
  <si>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</si>
  <si>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</si>
  <si>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</si>
  <si>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</si>
  <si>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</si>
  <si>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</si>
  <si>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</si>
  <si>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</si>
  <si>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</si>
  <si>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</si>
  <si>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</si>
  <si>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</si>
  <si>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</si>
  <si>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</si>
  <si>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</si>
  <si>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</si>
  <si>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</si>
  <si>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</si>
  <si>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</si>
  <si>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</si>
  <si>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</si>
  <si>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</si>
  <si>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</si>
  <si>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</si>
  <si>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</si>
  <si>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</si>
  <si>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</si>
  <si>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</si>
  <si>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</si>
  <si>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</si>
  <si>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</si>
  <si>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</si>
  <si>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</si>
  <si>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</si>
  <si>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</si>
  <si>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</si>
  <si>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</si>
  <si>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</si>
  <si>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</si>
  <si>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</si>
  <si>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</si>
  <si>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</si>
  <si>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</si>
  <si>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</si>
  <si>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</si>
  <si>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</si>
  <si>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</si>
  <si>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</si>
  <si>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</si>
  <si>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</si>
  <si>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</si>
  <si>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</si>
  <si>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</si>
  <si>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</si>
  <si>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</si>
  <si>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</si>
  <si>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</si>
  <si>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</si>
  <si>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</si>
  <si>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</si>
  <si>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</si>
  <si>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</si>
  <si>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</si>
  <si>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</si>
  <si>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</si>
  <si>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</si>
  <si>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</si>
  <si>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</si>
  <si>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</si>
  <si>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</si>
  <si>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</si>
  <si>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</si>
  <si>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</si>
  <si>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</si>
  <si>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</si>
  <si>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</si>
  <si>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</si>
  <si>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</si>
  <si>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</si>
  <si>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</si>
  <si>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</si>
  <si>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</si>
  <si>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</si>
  <si>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</si>
  <si>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</si>
  <si>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</si>
  <si>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</si>
  <si>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</si>
  <si>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</si>
  <si>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</si>
  <si>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</si>
  <si>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</si>
  <si>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</si>
  <si>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</si>
  <si>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</si>
  <si>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</si>
  <si>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</si>
  <si>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</si>
  <si>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</si>
  <si>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</si>
  <si>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</si>
  <si>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</si>
  <si>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</si>
  <si>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</si>
  <si>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</si>
  <si>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</si>
  <si>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</si>
  <si>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</si>
  <si>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</si>
  <si>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</si>
  <si>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</si>
  <si>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</si>
  <si>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</si>
  <si>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</si>
  <si>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</si>
  <si>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</si>
  <si>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</si>
  <si>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</si>
  <si>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</si>
  <si>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</si>
  <si>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</si>
  <si>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</si>
  <si>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</si>
  <si>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</si>
  <si>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</si>
  <si>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</si>
  <si>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</si>
  <si>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</si>
  <si>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</si>
  <si>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</si>
  <si>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</si>
  <si>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</si>
  <si>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</si>
  <si>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</si>
  <si>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</si>
  <si>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</si>
  <si>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</si>
  <si>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</si>
  <si>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</si>
  <si>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</si>
  <si>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</si>
  <si>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</si>
  <si>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</si>
  <si>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</si>
  <si>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</si>
  <si>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</si>
  <si>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</si>
  <si>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</si>
  <si>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</si>
  <si>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</si>
  <si>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</si>
  <si>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</si>
  <si>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</si>
  <si>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</si>
  <si>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</si>
  <si>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</si>
  <si>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</si>
  <si>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</si>
  <si>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</si>
  <si>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</si>
  <si>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</si>
  <si>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</si>
  <si>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</si>
  <si>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</si>
  <si>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</si>
  <si>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</si>
  <si>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</si>
  <si>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</si>
  <si>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</si>
  <si>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</si>
  <si>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</si>
  <si>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</si>
  <si>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</si>
  <si>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</si>
  <si>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</si>
  <si>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</si>
  <si>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</si>
  <si>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</si>
  <si>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</si>
  <si>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</si>
  <si>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</si>
  <si>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</si>
  <si>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</si>
  <si>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</si>
  <si>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</si>
  <si>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</si>
  <si>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</si>
  <si>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</si>
  <si>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</si>
  <si>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</si>
  <si>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</si>
  <si>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</si>
  <si>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</si>
  <si>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</si>
  <si>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</si>
  <si>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</si>
  <si>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</si>
  <si>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</si>
  <si>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</si>
  <si>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</si>
  <si>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</si>
  <si>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</si>
  <si>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</si>
  <si>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</si>
  <si>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</si>
  <si>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</si>
  <si>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</si>
  <si>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</si>
  <si>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</si>
  <si>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</si>
  <si>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</si>
  <si>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</si>
  <si>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</si>
  <si>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</si>
  <si>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</si>
  <si>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</si>
  <si>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</si>
  <si>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</si>
  <si>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</si>
  <si>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</si>
  <si>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</si>
  <si>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</si>
  <si>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</si>
  <si>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</si>
  <si>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</si>
  <si>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</si>
  <si>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</si>
  <si>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</si>
  <si>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</si>
  <si>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</si>
  <si>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</si>
  <si>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</si>
  <si>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</si>
  <si>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</si>
  <si>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</si>
  <si>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</si>
  <si>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</si>
  <si>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</si>
  <si>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</si>
  <si>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</si>
  <si>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</si>
  <si>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</si>
  <si>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</si>
  <si>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</si>
  <si>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</si>
  <si>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</si>
  <si>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</si>
  <si>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</si>
  <si>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</si>
  <si>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</si>
  <si>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</si>
  <si>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</si>
  <si>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</si>
  <si>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</si>
  <si>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</si>
  <si>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</si>
  <si>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</si>
  <si>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</si>
  <si>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</si>
  <si>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</si>
  <si>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</si>
  <si>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</si>
  <si>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</si>
  <si>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</si>
  <si>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</si>
  <si>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</si>
  <si>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</si>
  <si>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</si>
  <si>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</si>
  <si>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</si>
  <si>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</si>
  <si>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</si>
  <si>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</si>
  <si>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</si>
  <si>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</si>
  <si>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</si>
  <si>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</si>
  <si>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</si>
  <si>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</si>
  <si>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</si>
  <si>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</si>
  <si>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</si>
  <si>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</si>
  <si>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</si>
  <si>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</si>
  <si>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</si>
  <si>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</si>
  <si>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</si>
  <si>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</si>
  <si>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</si>
  <si>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</si>
  <si>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</si>
  <si>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</si>
  <si>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</si>
  <si>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</si>
  <si>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</si>
  <si>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</si>
  <si>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</si>
  <si>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</si>
  <si>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</si>
  <si>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</si>
  <si>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</si>
  <si>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</si>
  <si>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</si>
  <si>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</si>
  <si>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</si>
  <si>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</si>
  <si>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</si>
  <si>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</si>
  <si>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</si>
  <si>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</si>
  <si>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</si>
  <si>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</si>
  <si>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</si>
  <si>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</si>
  <si>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</si>
  <si>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</si>
  <si>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</si>
  <si>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</si>
  <si>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</si>
  <si>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</si>
  <si>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</si>
  <si>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</si>
  <si>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</si>
  <si>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</si>
  <si>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</si>
  <si>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</si>
  <si>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</si>
  <si>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</si>
  <si>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</si>
  <si>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</si>
  <si>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</si>
  <si>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</si>
  <si>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</si>
  <si>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</si>
  <si>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</si>
  <si>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</si>
  <si>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</si>
  <si>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</si>
  <si>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</si>
  <si>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</si>
  <si>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</si>
  <si>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</si>
  <si>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</si>
  <si>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</si>
  <si>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</si>
  <si>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</si>
  <si>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</si>
  <si>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</si>
  <si>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</si>
  <si>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</si>
  <si>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</si>
  <si>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</si>
  <si>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</si>
  <si>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</si>
  <si>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</si>
  <si>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</si>
  <si>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</si>
  <si>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</si>
  <si>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</si>
  <si>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</si>
  <si>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</si>
  <si>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</si>
  <si>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</si>
  <si>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</si>
  <si>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</si>
  <si>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</si>
  <si>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</si>
  <si>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</si>
  <si>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</si>
  <si>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</si>
  <si>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</si>
  <si>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</si>
  <si>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</si>
  <si>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</si>
  <si>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</si>
  <si>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</si>
  <si>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</si>
  <si>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</si>
  <si>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</si>
  <si>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</si>
  <si>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</si>
  <si>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</si>
  <si>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</si>
  <si>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</si>
  <si>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</si>
  <si>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</si>
  <si>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</si>
  <si>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</si>
  <si>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</si>
  <si>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</si>
  <si>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</si>
  <si>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</si>
  <si>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</si>
  <si>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</si>
  <si>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</si>
  <si>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</si>
  <si>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</si>
  <si>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</si>
  <si>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</si>
  <si>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</si>
  <si>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</si>
  <si>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</si>
  <si>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</si>
  <si>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</si>
  <si>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</si>
  <si>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</si>
  <si>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</si>
  <si>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</si>
  <si>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</si>
  <si>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</si>
  <si>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</si>
  <si>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</si>
  <si>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</si>
  <si>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</si>
  <si>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</si>
  <si>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</si>
  <si>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</si>
  <si>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</si>
  <si>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</si>
  <si>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</si>
  <si>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</si>
  <si>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</si>
  <si>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</si>
  <si>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</si>
  <si>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</si>
  <si>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</si>
  <si>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</si>
  <si>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</si>
  <si>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</si>
  <si>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</si>
  <si>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</si>
  <si>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</si>
  <si>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</si>
  <si>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</si>
  <si>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</si>
  <si>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</si>
  <si>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</si>
  <si>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</si>
  <si>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</si>
  <si>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</si>
  <si>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</si>
  <si>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</si>
  <si>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</si>
  <si>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</si>
  <si>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</si>
  <si>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</si>
  <si>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</si>
  <si>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</si>
  <si>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</si>
  <si>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</si>
  <si>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</si>
  <si>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</si>
  <si>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</si>
  <si>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</si>
  <si>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</si>
  <si>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</si>
  <si>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</si>
  <si>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</si>
  <si>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</si>
  <si>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</si>
  <si>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</si>
  <si>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</si>
  <si>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</si>
  <si>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</si>
  <si>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</si>
  <si>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</si>
  <si>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</si>
  <si>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</si>
  <si>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</si>
  <si>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</si>
  <si>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</si>
  <si>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</si>
  <si>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</si>
  <si>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</si>
  <si>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</si>
  <si>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</si>
  <si>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</si>
  <si>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</si>
  <si>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</si>
  <si>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ks D+M, Orientační panel patrový (nad plastovým obkladem), včetně grafických úprav</t>
  </si>
  <si>
    <t>ks D+M, Orientační panel patrový (na celou výšku místnosti), včetně grafických úprav</t>
  </si>
  <si>
    <t>ks 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</si>
  <si>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</si>
  <si>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</si>
  <si>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</si>
  <si>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</si>
  <si>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</si>
  <si>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</si>
  <si>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</si>
  <si>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</si>
  <si>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</si>
  <si>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</si>
  <si>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</si>
  <si>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</si>
  <si>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</si>
  <si>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</si>
  <si>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</si>
  <si>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</si>
  <si>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</si>
  <si>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</si>
  <si>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</si>
  <si>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</si>
  <si>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</si>
  <si>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</si>
  <si>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</si>
  <si>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</si>
  <si>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</si>
  <si>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</si>
  <si>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</si>
  <si>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</si>
  <si>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</si>
  <si>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</si>
  <si>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</si>
  <si>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</si>
  <si>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</si>
  <si>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</si>
  <si>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</si>
  <si>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</si>
  <si>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</si>
  <si>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</si>
  <si>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</si>
  <si>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</si>
  <si>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</si>
  <si>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</si>
  <si>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</si>
  <si>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</si>
  <si>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</si>
  <si>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</si>
  <si>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</si>
  <si>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</si>
  <si>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</si>
  <si>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</si>
  <si>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</si>
  <si>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</si>
  <si>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</si>
  <si>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</si>
  <si>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</si>
  <si>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</si>
  <si>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</si>
  <si>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</si>
  <si>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</si>
  <si>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</si>
  <si>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</si>
  <si>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</si>
  <si>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</si>
  <si>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</si>
  <si>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</si>
  <si>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</si>
  <si>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</si>
  <si>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</si>
  <si>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</si>
  <si>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</si>
  <si>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</si>
  <si>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</si>
  <si>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</si>
  <si>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</si>
  <si>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</si>
  <si>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</si>
  <si>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</si>
  <si>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</si>
  <si>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</si>
  <si>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</si>
  <si>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</si>
  <si>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</si>
  <si>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</si>
  <si>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</si>
  <si>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</si>
  <si>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</si>
  <si>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</si>
  <si>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</si>
  <si>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</si>
  <si>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</si>
  <si>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</si>
  <si>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</si>
  <si>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</si>
  <si>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</si>
  <si>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</si>
  <si>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</si>
  <si>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</si>
  <si>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</si>
  <si>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</si>
  <si>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</si>
  <si>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</si>
  <si>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</si>
  <si>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</si>
  <si>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</si>
  <si>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</si>
  <si>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</si>
  <si>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</si>
  <si>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</si>
  <si>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</si>
  <si>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</si>
  <si>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</si>
  <si>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</si>
  <si>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</si>
  <si>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</si>
  <si>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</si>
  <si>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</si>
  <si>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</si>
  <si>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</si>
  <si>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</si>
  <si>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</si>
  <si>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</si>
  <si>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</si>
  <si>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</si>
  <si>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</si>
  <si>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</si>
  <si>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</si>
  <si>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</si>
  <si>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</si>
  <si>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</si>
  <si>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</si>
  <si>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</si>
  <si>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</si>
  <si>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</si>
  <si>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</si>
  <si>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</si>
  <si>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</si>
  <si>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</si>
  <si>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</si>
  <si>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</si>
  <si>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</si>
  <si>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</si>
  <si>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</si>
  <si>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</si>
  <si>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</si>
  <si>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</si>
  <si>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</si>
  <si>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</si>
  <si>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</si>
  <si>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</si>
  <si>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</si>
  <si>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</si>
  <si>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</si>
  <si>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</si>
  <si>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</si>
  <si>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</si>
  <si>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</si>
  <si>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</si>
  <si>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</si>
  <si>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</si>
  <si>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</si>
  <si>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</si>
  <si>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</si>
  <si>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</si>
  <si>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</si>
  <si>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</si>
  <si>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</si>
  <si>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</si>
  <si>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</si>
  <si>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</si>
  <si>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</si>
  <si>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</si>
  <si>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</si>
  <si>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</si>
  <si>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</si>
  <si>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</si>
  <si>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</si>
  <si>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</si>
  <si>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</si>
  <si>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</si>
  <si>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</si>
  <si>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</si>
  <si>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</si>
  <si>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</si>
  <si>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</si>
  <si>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</si>
  <si>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</si>
  <si>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</si>
  <si>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</si>
  <si>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</si>
  <si>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</si>
  <si>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</si>
  <si>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</si>
  <si>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</si>
  <si>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</si>
  <si>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</si>
  <si>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</si>
  <si>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</si>
  <si>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767000Z318</t>
  </si>
  <si>
    <t>D+M Z318 úprava ocelové konstrukce na střeše stávající budovy A, včetně PÚ, kotvení, doplňků, dle PD (přesná specifikace viz D.1.01.1-501 - Výpis zámečnických výrobků)</t>
  </si>
  <si>
    <t>-1541912354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</si>
  <si>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</si>
  <si>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</si>
  <si>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</si>
  <si>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</si>
  <si>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</si>
  <si>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</si>
  <si>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</si>
  <si>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</si>
  <si>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</si>
  <si>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</si>
  <si>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</si>
  <si>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</si>
  <si>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</si>
  <si>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</si>
  <si>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</si>
  <si>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</si>
  <si>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</si>
  <si>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</si>
  <si>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</si>
  <si>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</si>
  <si>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</si>
  <si>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</si>
  <si>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</si>
  <si>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</si>
  <si>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</si>
  <si>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</si>
  <si>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</si>
  <si>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</si>
  <si>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</si>
  <si>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</si>
  <si>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</si>
  <si>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</si>
  <si>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</si>
  <si>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</si>
  <si>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</si>
  <si>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</si>
  <si>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</si>
  <si>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</si>
  <si>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</si>
  <si>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</si>
  <si>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</si>
  <si>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</si>
  <si>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</si>
  <si>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</si>
  <si>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</si>
  <si>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</si>
  <si>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</si>
  <si>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</si>
  <si>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</si>
  <si>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</si>
  <si>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</si>
  <si>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</si>
  <si>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</si>
  <si>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</si>
  <si>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</si>
  <si>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</si>
  <si>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</si>
  <si>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</si>
  <si>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</si>
  <si>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</si>
  <si>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</si>
  <si>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</si>
  <si>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</si>
  <si>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</si>
  <si>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</si>
  <si>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</si>
  <si>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</si>
  <si>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</si>
  <si>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</si>
  <si>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</si>
  <si>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</si>
  <si>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</si>
  <si>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</si>
  <si>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</si>
  <si>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</si>
  <si>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</si>
  <si>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</si>
  <si>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</si>
  <si>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</si>
  <si>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</si>
  <si>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</si>
  <si>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</si>
  <si>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</si>
  <si>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</si>
  <si>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</si>
  <si>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</si>
  <si>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</si>
  <si>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</si>
  <si>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</si>
  <si>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</si>
  <si>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</si>
  <si>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</si>
  <si>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</si>
  <si>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</si>
  <si>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</si>
  <si>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</si>
  <si>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</si>
  <si>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</si>
  <si>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>M21005</t>
  </si>
  <si>
    <t>Elektromontáže</t>
  </si>
  <si>
    <t>D14c050001</t>
  </si>
  <si>
    <t>1.PP - Výměna umělého a nouzového osvětlení CHUC vč. ovládání a rozvodů B2ca s1d1, úprava ovládání, osvětlení v navazujících chodbách</t>
  </si>
  <si>
    <t>D14c050002</t>
  </si>
  <si>
    <t>1.NP - Výměna umělého osvětlení z důvodu zrušení oken, úprava ovládání osvětlení v navazujících, chodbách</t>
  </si>
  <si>
    <t>D14c050003</t>
  </si>
  <si>
    <t>1.PP - Napojení požárního větrání v CHUC</t>
  </si>
  <si>
    <t>D14c050004</t>
  </si>
  <si>
    <t>Zkoušky, revize, koordinace a zabezpečení stavby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</si>
  <si>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</si>
  <si>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</si>
  <si>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</si>
  <si>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</si>
  <si>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</si>
  <si>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</si>
  <si>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</si>
  <si>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</si>
  <si>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</si>
  <si>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</si>
  <si>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</si>
  <si>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</si>
  <si>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</si>
  <si>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</si>
  <si>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</si>
  <si>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</si>
  <si>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</si>
  <si>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</si>
  <si>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</si>
  <si>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</si>
  <si>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</si>
  <si>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</si>
  <si>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</si>
  <si>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</si>
  <si>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</si>
  <si>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</si>
  <si>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</si>
  <si>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</si>
  <si>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</si>
  <si>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</si>
  <si>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</si>
  <si>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</si>
  <si>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</si>
  <si>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</si>
  <si>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</si>
  <si>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</si>
  <si>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</si>
  <si>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</si>
  <si>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</si>
  <si>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</si>
  <si>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</si>
  <si>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</si>
  <si>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</si>
  <si>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</si>
  <si>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</si>
  <si>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</si>
  <si>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</si>
  <si>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</si>
  <si>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</si>
  <si>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</si>
  <si>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</si>
  <si>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</si>
  <si>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</si>
  <si>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</si>
  <si>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</si>
  <si>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</si>
  <si>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</si>
  <si>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</si>
  <si>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</si>
  <si>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</si>
  <si>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</si>
  <si>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</si>
  <si>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</si>
  <si>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</si>
  <si>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</si>
  <si>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</si>
  <si>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</si>
  <si>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</si>
  <si>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</si>
  <si>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</si>
  <si>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</si>
  <si>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</si>
  <si>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</si>
  <si>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</si>
  <si>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</si>
  <si>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</si>
  <si>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</si>
  <si>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</si>
  <si>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</si>
  <si>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</si>
  <si>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</si>
  <si>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</si>
  <si>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</si>
  <si>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</si>
  <si>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</si>
  <si>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</si>
  <si>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</si>
  <si>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</si>
  <si>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</si>
  <si>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</si>
  <si>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</si>
  <si>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</si>
  <si>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</si>
  <si>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</si>
  <si>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</si>
  <si>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</si>
  <si>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</si>
  <si>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</si>
  <si>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</si>
  <si>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</si>
  <si>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</si>
  <si>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</si>
  <si>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</si>
  <si>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</si>
  <si>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</si>
  <si>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</si>
  <si>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</si>
  <si>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</si>
  <si>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</si>
  <si>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</si>
  <si>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</si>
  <si>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</si>
  <si>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</si>
  <si>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</si>
  <si>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</si>
  <si>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</si>
  <si>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</si>
  <si>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</si>
  <si>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005261020R</t>
  </si>
  <si>
    <t>Bankovní záruky</t>
  </si>
  <si>
    <t>2082960138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</si>
  <si>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</si>
  <si>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</si>
  <si>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</si>
  <si>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</si>
  <si>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</si>
  <si>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</si>
  <si>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</si>
  <si>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</si>
  <si>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</si>
  <si>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</si>
  <si>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</si>
  <si>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</si>
  <si>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</si>
  <si>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</si>
  <si>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</si>
  <si>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</si>
  <si>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</si>
  <si>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</si>
  <si>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</si>
  <si>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</si>
  <si>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</si>
  <si>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</si>
  <si>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</si>
  <si>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</si>
  <si>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</si>
  <si>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</si>
  <si>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</si>
  <si>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</si>
  <si>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</si>
  <si>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</si>
  <si>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</si>
  <si>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</si>
  <si>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</si>
  <si>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</si>
  <si>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</si>
  <si>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</si>
  <si>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</si>
  <si>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</si>
  <si>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</si>
  <si>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</si>
  <si>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</si>
  <si>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</si>
  <si>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</si>
  <si>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</si>
  <si>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</si>
  <si>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</si>
  <si>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</si>
  <si>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</si>
  <si>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</si>
  <si>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</si>
  <si>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</si>
  <si>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</si>
  <si>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</si>
  <si>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</si>
  <si>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</si>
  <si>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</si>
  <si>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</si>
  <si>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</si>
  <si>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</si>
  <si>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</si>
  <si>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</si>
  <si>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</si>
  <si>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</si>
  <si>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</si>
  <si>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</si>
  <si>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</si>
  <si>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</si>
  <si>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</si>
  <si>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</si>
  <si>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</si>
  <si>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</si>
  <si>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</si>
  <si>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</si>
  <si>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</si>
  <si>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</si>
  <si>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VON49</t>
  </si>
  <si>
    <t>Úprava technologie stávají FVE na střeše budovy A po odstranění panelů</t>
  </si>
  <si>
    <t>2088186782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</si>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</sst>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elek..._02'!P125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3178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3179</v>
      </c>
      <c r="F126" s="170" t="s">
        <v>3180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3181</v>
      </c>
      <c r="G127" s="185" t="s">
        <v>2368</v>
      </c>
      <c r="H127" s="186">
        <v>1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3182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2992</v>
      </c>
      <c r="F129" s="184" t="s">
        <v>3183</v>
      </c>
      <c r="G129" s="185" t="s">
        <v>2368</v>
      </c>
      <c r="H129" s="186">
        <v>4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3184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2995</v>
      </c>
      <c r="F131" s="184" t="s">
        <v>3185</v>
      </c>
      <c r="G131" s="185" t="s">
        <v>2368</v>
      </c>
      <c r="H131" s="186">
        <v>5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3186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2997</v>
      </c>
      <c r="F133" s="184" t="s">
        <v>3187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3000</v>
      </c>
      <c r="F134" s="184" t="s">
        <v>3188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3189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3002</v>
      </c>
      <c r="F136" s="184" t="s">
        <v>3190</v>
      </c>
      <c r="G136" s="185" t="s">
        <v>2368</v>
      </c>
      <c r="H136" s="186">
        <v>4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3005</v>
      </c>
      <c r="F137" s="184" t="s">
        <v>3191</v>
      </c>
      <c r="G137" s="185" t="s">
        <v>2368</v>
      </c>
      <c r="H137" s="186">
        <v>4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3184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3007</v>
      </c>
      <c r="F139" s="184" t="s">
        <v>3061</v>
      </c>
      <c r="G139" s="185" t="s">
        <v>2368</v>
      </c>
      <c r="H139" s="186">
        <v>218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3009</v>
      </c>
      <c r="F140" s="184" t="s">
        <v>3063</v>
      </c>
      <c r="G140" s="185" t="s">
        <v>2368</v>
      </c>
      <c r="H140" s="186">
        <v>218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3192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3011</v>
      </c>
      <c r="F142" s="184" t="s">
        <v>3193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3014</v>
      </c>
      <c r="F143" s="184" t="s">
        <v>3194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3195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3017</v>
      </c>
      <c r="F145" s="184" t="s">
        <v>3074</v>
      </c>
      <c r="G145" s="185" t="s">
        <v>2368</v>
      </c>
      <c r="H145" s="186">
        <v>4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3184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3020</v>
      </c>
      <c r="F147" s="184" t="s">
        <v>3081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3022</v>
      </c>
      <c r="F148" s="184" t="s">
        <v>3083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3024</v>
      </c>
      <c r="F150" s="184" t="s">
        <v>3015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3196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3026</v>
      </c>
      <c r="F152" s="184" t="s">
        <v>3197</v>
      </c>
      <c r="G152" s="185" t="s">
        <v>2508</v>
      </c>
      <c r="H152" s="186">
        <v>12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3198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3028</v>
      </c>
      <c r="F154" s="184" t="s">
        <v>3199</v>
      </c>
      <c r="G154" s="185" t="s">
        <v>2508</v>
      </c>
      <c r="H154" s="186">
        <v>10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3200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3030</v>
      </c>
      <c r="F156" s="184" t="s">
        <v>3201</v>
      </c>
      <c r="G156" s="185" t="s">
        <v>2508</v>
      </c>
      <c r="H156" s="186">
        <v>4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3116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3057</v>
      </c>
      <c r="F158" s="184" t="s">
        <v>3027</v>
      </c>
      <c r="G158" s="185" t="s">
        <v>2508</v>
      </c>
      <c r="H158" s="186">
        <v>3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3202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3060</v>
      </c>
      <c r="F160" s="184" t="s">
        <v>3203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3016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3206</v>
      </c>
      <c r="F126" s="170" t="s">
        <v>3207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3208</v>
      </c>
      <c r="G127" s="185" t="s">
        <v>2368</v>
      </c>
      <c r="H127" s="186">
        <v>1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3209</v>
      </c>
      <c r="G128" s="185" t="s">
        <v>2368</v>
      </c>
      <c r="H128" s="186">
        <v>1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3210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3208</v>
      </c>
      <c r="G130" s="185" t="s">
        <v>2368</v>
      </c>
      <c r="H130" s="186">
        <v>1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3209</v>
      </c>
      <c r="G131" s="185" t="s">
        <v>2368</v>
      </c>
      <c r="H131" s="186">
        <v>1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3211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3212</v>
      </c>
      <c r="G133" s="185" t="s">
        <v>2368</v>
      </c>
      <c r="H133" s="186">
        <v>2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3213</v>
      </c>
      <c r="G134" s="185" t="s">
        <v>2368</v>
      </c>
      <c r="H134" s="186">
        <v>2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3214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3215</v>
      </c>
      <c r="G136" s="185" t="s">
        <v>2368</v>
      </c>
      <c r="H136" s="186">
        <v>32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3216</v>
      </c>
      <c r="G137" s="185" t="s">
        <v>2368</v>
      </c>
      <c r="H137" s="186">
        <v>32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3217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3218</v>
      </c>
      <c r="G139" s="185" t="s">
        <v>2368</v>
      </c>
      <c r="H139" s="186">
        <v>2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3011</v>
      </c>
      <c r="F140" s="184" t="s">
        <v>3219</v>
      </c>
      <c r="G140" s="185" t="s">
        <v>2368</v>
      </c>
      <c r="H140" s="186">
        <v>2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3214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3220</v>
      </c>
      <c r="G142" s="185" t="s">
        <v>2368</v>
      </c>
      <c r="H142" s="186">
        <v>3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3017</v>
      </c>
      <c r="F143" s="184" t="s">
        <v>3221</v>
      </c>
      <c r="G143" s="185" t="s">
        <v>2368</v>
      </c>
      <c r="H143" s="186">
        <v>3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3222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3223</v>
      </c>
      <c r="G145" s="185" t="s">
        <v>2368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3022</v>
      </c>
      <c r="F146" s="184" t="s">
        <v>3224</v>
      </c>
      <c r="G146" s="185" t="s">
        <v>2368</v>
      </c>
      <c r="H146" s="186">
        <v>1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3225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3226</v>
      </c>
      <c r="G148" s="185" t="s">
        <v>2368</v>
      </c>
      <c r="H148" s="186">
        <v>7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3026</v>
      </c>
      <c r="F149" s="184" t="s">
        <v>3227</v>
      </c>
      <c r="G149" s="185" t="s">
        <v>2368</v>
      </c>
      <c r="H149" s="186">
        <v>7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3228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3229</v>
      </c>
      <c r="G151" s="185" t="s">
        <v>2368</v>
      </c>
      <c r="H151" s="186">
        <v>7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3030</v>
      </c>
      <c r="F152" s="184" t="s">
        <v>3230</v>
      </c>
      <c r="G152" s="185" t="s">
        <v>2368</v>
      </c>
      <c r="H152" s="186">
        <v>7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3231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3146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3060</v>
      </c>
      <c r="F155" s="184" t="s">
        <v>3147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3232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3233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3065</v>
      </c>
      <c r="F158" s="184" t="s">
        <v>3234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3235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3061</v>
      </c>
      <c r="G160" s="185" t="s">
        <v>2368</v>
      </c>
      <c r="H160" s="186">
        <v>299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3070</v>
      </c>
      <c r="F161" s="184" t="s">
        <v>3063</v>
      </c>
      <c r="G161" s="185" t="s">
        <v>2368</v>
      </c>
      <c r="H161" s="186">
        <v>299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3236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3073</v>
      </c>
      <c r="F163" s="184" t="s">
        <v>3237</v>
      </c>
      <c r="G163" s="185" t="s">
        <v>2368</v>
      </c>
      <c r="H163" s="186">
        <v>39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3076</v>
      </c>
      <c r="F164" s="184" t="s">
        <v>3238</v>
      </c>
      <c r="G164" s="185" t="s">
        <v>2368</v>
      </c>
      <c r="H164" s="186">
        <v>39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3239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3078</v>
      </c>
      <c r="F166" s="184" t="s">
        <v>3240</v>
      </c>
      <c r="G166" s="185" t="s">
        <v>2368</v>
      </c>
      <c r="H166" s="186">
        <v>3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3080</v>
      </c>
      <c r="F167" s="184" t="s">
        <v>3241</v>
      </c>
      <c r="G167" s="185" t="s">
        <v>2368</v>
      </c>
      <c r="H167" s="186">
        <v>3</v>
      </c>
      <c r="I167" s="187"/>
      <c r="J167" s="188">
        <f>ROUND(I167*H167,2)</f>
        <v>0</v>
      </c>
      <c r="K167" s="184" t="s">
        <v>2354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3222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3082</v>
      </c>
      <c r="F169" s="184" t="s">
        <v>3242</v>
      </c>
      <c r="G169" s="185" t="s">
        <v>2368</v>
      </c>
      <c r="H169" s="186">
        <v>7</v>
      </c>
      <c r="I169" s="187"/>
      <c r="J169" s="188">
        <f>ROUND(I169*H169,2)</f>
        <v>0</v>
      </c>
      <c r="K169" s="184" t="s">
        <v>2354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3085</v>
      </c>
      <c r="F170" s="184" t="s">
        <v>3243</v>
      </c>
      <c r="G170" s="185" t="s">
        <v>2368</v>
      </c>
      <c r="H170" s="186">
        <v>7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726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3231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3086</v>
      </c>
      <c r="F172" s="184" t="s">
        <v>3193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739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3089</v>
      </c>
      <c r="F173" s="184" t="s">
        <v>3194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750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3244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3092</v>
      </c>
      <c r="F175" s="184" t="s">
        <v>3066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762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3093</v>
      </c>
      <c r="F176" s="184" t="s">
        <v>3068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770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3245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3095</v>
      </c>
      <c r="F178" s="184" t="s">
        <v>3246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782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3096</v>
      </c>
      <c r="F179" s="184" t="s">
        <v>3247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795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3248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3162</v>
      </c>
      <c r="F181" s="184" t="s">
        <v>3074</v>
      </c>
      <c r="G181" s="185" t="s">
        <v>2368</v>
      </c>
      <c r="H181" s="186">
        <v>16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803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3249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3165</v>
      </c>
      <c r="F183" s="184" t="s">
        <v>3012</v>
      </c>
      <c r="G183" s="185" t="s">
        <v>2368</v>
      </c>
      <c r="H183" s="186">
        <v>2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812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3250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3166</v>
      </c>
      <c r="F185" s="184" t="s">
        <v>3081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821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3167</v>
      </c>
      <c r="F186" s="184" t="s">
        <v>3083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830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3016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3170</v>
      </c>
      <c r="F188" s="184" t="s">
        <v>3158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853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3016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3172</v>
      </c>
      <c r="F190" s="184" t="s">
        <v>3251</v>
      </c>
      <c r="G190" s="185" t="s">
        <v>2368</v>
      </c>
      <c r="H190" s="186">
        <v>86</v>
      </c>
      <c r="I190" s="187"/>
      <c r="J190" s="188">
        <f>ROUND(I190*H190,2)</f>
        <v>0</v>
      </c>
      <c r="K190" s="184" t="s">
        <v>2354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876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3252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3176</v>
      </c>
      <c r="F192" s="184" t="s">
        <v>3253</v>
      </c>
      <c r="G192" s="185" t="s">
        <v>2508</v>
      </c>
      <c r="H192" s="186">
        <v>4</v>
      </c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897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3116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3254</v>
      </c>
      <c r="F194" s="184" t="s">
        <v>3025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2354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914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3016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3255</v>
      </c>
      <c r="F196" s="184" t="s">
        <v>3027</v>
      </c>
      <c r="G196" s="185" t="s">
        <v>2508</v>
      </c>
      <c r="H196" s="186">
        <v>11</v>
      </c>
      <c r="I196" s="187"/>
      <c r="J196" s="188">
        <f>ROUND(I196*H196,2)</f>
        <v>0</v>
      </c>
      <c r="K196" s="184" t="s">
        <v>2354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929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3256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3257</v>
      </c>
      <c r="F198" s="184" t="s">
        <v>3029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2354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939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3016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3258</v>
      </c>
      <c r="F200" s="184" t="s">
        <v>3031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2354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952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3016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3260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3261</v>
      </c>
      <c r="F126" s="170" t="s">
        <v>3262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3263</v>
      </c>
      <c r="G127" s="185" t="s">
        <v>2368</v>
      </c>
      <c r="H127" s="186">
        <v>6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3264</v>
      </c>
      <c r="G128" s="185" t="s">
        <v>2368</v>
      </c>
      <c r="H128" s="186">
        <v>6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3265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3266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3267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3268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3061</v>
      </c>
      <c r="G133" s="185" t="s">
        <v>2368</v>
      </c>
      <c r="H133" s="186">
        <v>684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3063</v>
      </c>
      <c r="G134" s="185" t="s">
        <v>2368</v>
      </c>
      <c r="H134" s="186">
        <v>684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3269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3237</v>
      </c>
      <c r="G136" s="185" t="s">
        <v>2368</v>
      </c>
      <c r="H136" s="186">
        <v>6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3238</v>
      </c>
      <c r="G137" s="185" t="s">
        <v>2368</v>
      </c>
      <c r="H137" s="186">
        <v>6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3265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3193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3011</v>
      </c>
      <c r="F140" s="184" t="s">
        <v>3194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3270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3010</v>
      </c>
      <c r="G142" s="185" t="s">
        <v>2368</v>
      </c>
      <c r="H142" s="186">
        <v>6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3265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3017</v>
      </c>
      <c r="F144" s="184" t="s">
        <v>3081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3083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3022</v>
      </c>
      <c r="F147" s="184" t="s">
        <v>3015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3016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3024</v>
      </c>
      <c r="F149" s="184" t="s">
        <v>3271</v>
      </c>
      <c r="G149" s="185" t="s">
        <v>2508</v>
      </c>
      <c r="H149" s="186">
        <v>4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3116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3026</v>
      </c>
      <c r="F151" s="184" t="s">
        <v>3027</v>
      </c>
      <c r="G151" s="185" t="s">
        <v>2508</v>
      </c>
      <c r="H151" s="186">
        <v>3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3202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3028</v>
      </c>
      <c r="F153" s="184" t="s">
        <v>3029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3016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3030</v>
      </c>
      <c r="F155" s="184" t="s">
        <v>3031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3016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3272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3274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3275</v>
      </c>
      <c r="F127" s="184" t="s">
        <v>3276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3277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3278</v>
      </c>
      <c r="F129" s="184" t="s">
        <v>3279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3277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3280</v>
      </c>
      <c r="F131" s="184" t="s">
        <v>3281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3277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3282</v>
      </c>
      <c r="F133" s="184" t="s">
        <v>3283</v>
      </c>
      <c r="G133" s="185" t="s">
        <v>2368</v>
      </c>
      <c r="H133" s="186">
        <v>25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3277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3284</v>
      </c>
      <c r="F135" s="184" t="s">
        <v>3285</v>
      </c>
      <c r="G135" s="185" t="s">
        <v>2368</v>
      </c>
      <c r="H135" s="186">
        <v>7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3277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3286</v>
      </c>
      <c r="F137" s="184" t="s">
        <v>3287</v>
      </c>
      <c r="G137" s="185" t="s">
        <v>2368</v>
      </c>
      <c r="H137" s="186">
        <v>2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3277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3288</v>
      </c>
      <c r="F139" s="184" t="s">
        <v>3289</v>
      </c>
      <c r="G139" s="185" t="s">
        <v>2368</v>
      </c>
      <c r="H139" s="186">
        <v>36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3277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3290</v>
      </c>
      <c r="F141" s="184" t="s">
        <v>3291</v>
      </c>
      <c r="G141" s="185" t="s">
        <v>2368</v>
      </c>
      <c r="H141" s="186">
        <v>3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3277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3292</v>
      </c>
      <c r="F143" s="184" t="s">
        <v>3293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3277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3294</v>
      </c>
      <c r="F145" s="184" t="s">
        <v>3295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3277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3296</v>
      </c>
      <c r="F147" s="184" t="s">
        <v>3297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3277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3298</v>
      </c>
      <c r="F149" s="184" t="s">
        <v>3299</v>
      </c>
      <c r="G149" s="185" t="s">
        <v>1798</v>
      </c>
      <c r="H149" s="186">
        <v>0.40000000000000002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3300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3301</v>
      </c>
      <c r="F151" s="184" t="s">
        <v>3302</v>
      </c>
      <c r="G151" s="185" t="s">
        <v>2368</v>
      </c>
      <c r="H151" s="186">
        <v>4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3277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3303</v>
      </c>
      <c r="F153" s="184" t="s">
        <v>3304</v>
      </c>
      <c r="G153" s="185" t="s">
        <v>2368</v>
      </c>
      <c r="H153" s="186">
        <v>1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3305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3306</v>
      </c>
      <c r="F155" s="184" t="s">
        <v>3307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3277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3308</v>
      </c>
      <c r="F157" s="184" t="s">
        <v>3309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3277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3310</v>
      </c>
      <c r="F159" s="184" t="s">
        <v>3311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3277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3312</v>
      </c>
      <c r="F161" s="184" t="s">
        <v>3313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3277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3314</v>
      </c>
      <c r="F163" s="184" t="s">
        <v>3315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1061</v>
      </c>
      <c r="E164" s="38"/>
      <c r="F164" s="237" t="s">
        <v>3277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1061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3316</v>
      </c>
      <c r="F165" s="184" t="s">
        <v>3317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2354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1061</v>
      </c>
      <c r="E166" s="38"/>
      <c r="F166" s="237" t="s">
        <v>3277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1061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3319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3320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3321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3322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3323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3324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3325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3326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3327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3328</v>
      </c>
      <c r="F134" s="170" t="s">
        <v>3329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3330</v>
      </c>
      <c r="F135" s="184" t="s">
        <v>3331</v>
      </c>
      <c r="G135" s="185" t="s">
        <v>2368</v>
      </c>
      <c r="H135" s="186">
        <v>1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3332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3333</v>
      </c>
      <c r="F137" s="184" t="s">
        <v>3334</v>
      </c>
      <c r="G137" s="185" t="s">
        <v>2368</v>
      </c>
      <c r="H137" s="186">
        <v>1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3335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3336</v>
      </c>
      <c r="F139" s="184" t="s">
        <v>3337</v>
      </c>
      <c r="G139" s="185" t="s">
        <v>3338</v>
      </c>
      <c r="H139" s="186">
        <v>3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3335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3339</v>
      </c>
      <c r="F141" s="184" t="s">
        <v>3340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3335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3341</v>
      </c>
      <c r="F143" s="184" t="s">
        <v>3342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3335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3343</v>
      </c>
      <c r="F145" s="184" t="s">
        <v>3344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3335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3345</v>
      </c>
      <c r="F147" s="184" t="s">
        <v>3346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3335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3347</v>
      </c>
      <c r="F149" s="170" t="s">
        <v>3348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3349</v>
      </c>
      <c r="F150" s="184" t="s">
        <v>3350</v>
      </c>
      <c r="G150" s="185" t="s">
        <v>2368</v>
      </c>
      <c r="H150" s="186">
        <v>10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3351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3352</v>
      </c>
      <c r="F152" s="184" t="s">
        <v>3353</v>
      </c>
      <c r="G152" s="185" t="s">
        <v>2368</v>
      </c>
      <c r="H152" s="186">
        <v>1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3351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3354</v>
      </c>
      <c r="F154" s="184" t="s">
        <v>3355</v>
      </c>
      <c r="G154" s="185" t="s">
        <v>2368</v>
      </c>
      <c r="H154" s="186">
        <v>10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3356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3357</v>
      </c>
      <c r="F156" s="184" t="s">
        <v>3358</v>
      </c>
      <c r="G156" s="185" t="s">
        <v>2368</v>
      </c>
      <c r="H156" s="186">
        <v>1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3359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3360</v>
      </c>
      <c r="F158" s="184" t="s">
        <v>3361</v>
      </c>
      <c r="G158" s="185" t="s">
        <v>2368</v>
      </c>
      <c r="H158" s="186">
        <v>3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3362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3363</v>
      </c>
      <c r="F160" s="184" t="s">
        <v>3364</v>
      </c>
      <c r="G160" s="185" t="s">
        <v>2368</v>
      </c>
      <c r="H160" s="186">
        <v>1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3362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3365</v>
      </c>
      <c r="F162" s="184" t="s">
        <v>3366</v>
      </c>
      <c r="G162" s="185" t="s">
        <v>2368</v>
      </c>
      <c r="H162" s="186">
        <v>4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3367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3368</v>
      </c>
      <c r="F164" s="184" t="s">
        <v>3369</v>
      </c>
      <c r="G164" s="185" t="s">
        <v>2368</v>
      </c>
      <c r="H164" s="186">
        <v>1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3367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3370</v>
      </c>
      <c r="F166" s="184" t="s">
        <v>3371</v>
      </c>
      <c r="G166" s="185" t="s">
        <v>2368</v>
      </c>
      <c r="H166" s="186">
        <v>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3367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3372</v>
      </c>
      <c r="F168" s="184" t="s">
        <v>3334</v>
      </c>
      <c r="G168" s="185" t="s">
        <v>2368</v>
      </c>
      <c r="H168" s="186">
        <v>14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3367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3373</v>
      </c>
      <c r="F170" s="184" t="s">
        <v>3374</v>
      </c>
      <c r="G170" s="185" t="s">
        <v>2368</v>
      </c>
      <c r="H170" s="186">
        <v>1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3367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3375</v>
      </c>
      <c r="F172" s="184" t="s">
        <v>3376</v>
      </c>
      <c r="G172" s="185" t="s">
        <v>3338</v>
      </c>
      <c r="H172" s="186">
        <v>12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3367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3377</v>
      </c>
      <c r="F174" s="184" t="s">
        <v>3378</v>
      </c>
      <c r="G174" s="185" t="s">
        <v>3338</v>
      </c>
      <c r="H174" s="186">
        <v>3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3367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3379</v>
      </c>
      <c r="F176" s="184" t="s">
        <v>3337</v>
      </c>
      <c r="G176" s="185" t="s">
        <v>3338</v>
      </c>
      <c r="H176" s="186">
        <v>32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3367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3380</v>
      </c>
      <c r="F178" s="184" t="s">
        <v>3381</v>
      </c>
      <c r="G178" s="185" t="s">
        <v>3338</v>
      </c>
      <c r="H178" s="186">
        <v>3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3367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3382</v>
      </c>
      <c r="F180" s="184" t="s">
        <v>3383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3384</v>
      </c>
      <c r="F181" s="184" t="s">
        <v>3385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3386</v>
      </c>
      <c r="F182" s="184" t="s">
        <v>3387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3388</v>
      </c>
      <c r="F183" s="184" t="s">
        <v>3389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3390</v>
      </c>
      <c r="F184" s="170" t="s">
        <v>3391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3392</v>
      </c>
      <c r="F185" s="184" t="s">
        <v>3393</v>
      </c>
      <c r="G185" s="185" t="s">
        <v>2368</v>
      </c>
      <c r="H185" s="186">
        <v>3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3394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3395</v>
      </c>
      <c r="F187" s="184" t="s">
        <v>3396</v>
      </c>
      <c r="G187" s="185" t="s">
        <v>2368</v>
      </c>
      <c r="H187" s="186">
        <v>1</v>
      </c>
      <c r="I187" s="187"/>
      <c r="J187" s="188">
        <f>ROUND(I187*H187,2)</f>
        <v>0</v>
      </c>
      <c r="K187" s="184" t="s">
        <v>2354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3394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3397</v>
      </c>
      <c r="F189" s="184" t="s">
        <v>3398</v>
      </c>
      <c r="G189" s="185" t="s">
        <v>2368</v>
      </c>
      <c r="H189" s="186">
        <v>1</v>
      </c>
      <c r="I189" s="187"/>
      <c r="J189" s="188">
        <f>ROUND(I189*H189,2)</f>
        <v>0</v>
      </c>
      <c r="K189" s="184" t="s">
        <v>2354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710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3399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3400</v>
      </c>
      <c r="F191" s="184" t="s">
        <v>3401</v>
      </c>
      <c r="G191" s="185" t="s">
        <v>2368</v>
      </c>
      <c r="H191" s="186">
        <v>7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726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3399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3402</v>
      </c>
      <c r="F193" s="184" t="s">
        <v>3403</v>
      </c>
      <c r="G193" s="185" t="s">
        <v>2368</v>
      </c>
      <c r="H193" s="186">
        <v>1</v>
      </c>
      <c r="I193" s="187"/>
      <c r="J193" s="188">
        <f>ROUND(I193*H193,2)</f>
        <v>0</v>
      </c>
      <c r="K193" s="184" t="s">
        <v>2354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739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3404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3405</v>
      </c>
      <c r="F195" s="184" t="s">
        <v>3406</v>
      </c>
      <c r="G195" s="185" t="s">
        <v>2368</v>
      </c>
      <c r="H195" s="186">
        <v>2</v>
      </c>
      <c r="I195" s="187"/>
      <c r="J195" s="188">
        <f>ROUND(I195*H195,2)</f>
        <v>0</v>
      </c>
      <c r="K195" s="184" t="s">
        <v>2354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750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3407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3408</v>
      </c>
      <c r="F197" s="184" t="s">
        <v>3409</v>
      </c>
      <c r="G197" s="185" t="s">
        <v>2368</v>
      </c>
      <c r="H197" s="186">
        <v>1</v>
      </c>
      <c r="I197" s="187"/>
      <c r="J197" s="188">
        <f>ROUND(I197*H197,2)</f>
        <v>0</v>
      </c>
      <c r="K197" s="184" t="s">
        <v>2354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762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3404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3410</v>
      </c>
      <c r="F199" s="184" t="s">
        <v>3411</v>
      </c>
      <c r="G199" s="185" t="s">
        <v>2368</v>
      </c>
      <c r="H199" s="186">
        <v>1</v>
      </c>
      <c r="I199" s="187"/>
      <c r="J199" s="188">
        <f>ROUND(I199*H199,2)</f>
        <v>0</v>
      </c>
      <c r="K199" s="184" t="s">
        <v>2354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770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3404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3412</v>
      </c>
      <c r="F201" s="184" t="s">
        <v>3413</v>
      </c>
      <c r="G201" s="185" t="s">
        <v>2368</v>
      </c>
      <c r="H201" s="186">
        <v>3</v>
      </c>
      <c r="I201" s="187"/>
      <c r="J201" s="188">
        <f>ROUND(I201*H201,2)</f>
        <v>0</v>
      </c>
      <c r="K201" s="184" t="s">
        <v>2354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782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3404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3414</v>
      </c>
      <c r="F203" s="184" t="s">
        <v>3415</v>
      </c>
      <c r="G203" s="185" t="s">
        <v>2368</v>
      </c>
      <c r="H203" s="186">
        <v>4</v>
      </c>
      <c r="I203" s="187"/>
      <c r="J203" s="188">
        <f>ROUND(I203*H203,2)</f>
        <v>0</v>
      </c>
      <c r="K203" s="184" t="s">
        <v>2354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795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3404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3416</v>
      </c>
      <c r="F205" s="184" t="s">
        <v>3417</v>
      </c>
      <c r="G205" s="185" t="s">
        <v>2368</v>
      </c>
      <c r="H205" s="186">
        <v>4</v>
      </c>
      <c r="I205" s="187"/>
      <c r="J205" s="188">
        <f>ROUND(I205*H205,2)</f>
        <v>0</v>
      </c>
      <c r="K205" s="184" t="s">
        <v>2354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803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3418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3419</v>
      </c>
      <c r="F207" s="184" t="s">
        <v>3420</v>
      </c>
      <c r="G207" s="185" t="s">
        <v>2368</v>
      </c>
      <c r="H207" s="186">
        <v>1</v>
      </c>
      <c r="I207" s="187"/>
      <c r="J207" s="188">
        <f>ROUND(I207*H207,2)</f>
        <v>0</v>
      </c>
      <c r="K207" s="184" t="s">
        <v>2354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812</v>
      </c>
    </row>
    <row r="208" s="2" customFormat="1">
      <c r="A208" s="38"/>
      <c r="B208" s="39"/>
      <c r="C208" s="38"/>
      <c r="D208" s="196" t="s">
        <v>1061</v>
      </c>
      <c r="E208" s="38"/>
      <c r="F208" s="237" t="s">
        <v>3418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1061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3421</v>
      </c>
      <c r="F209" s="184" t="s">
        <v>3422</v>
      </c>
      <c r="G209" s="185" t="s">
        <v>2368</v>
      </c>
      <c r="H209" s="186">
        <v>6</v>
      </c>
      <c r="I209" s="187"/>
      <c r="J209" s="188">
        <f>ROUND(I209*H209,2)</f>
        <v>0</v>
      </c>
      <c r="K209" s="184" t="s">
        <v>2354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821</v>
      </c>
    </row>
    <row r="210" s="2" customFormat="1">
      <c r="A210" s="38"/>
      <c r="B210" s="39"/>
      <c r="C210" s="38"/>
      <c r="D210" s="196" t="s">
        <v>1061</v>
      </c>
      <c r="E210" s="38"/>
      <c r="F210" s="237" t="s">
        <v>3418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1061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3423</v>
      </c>
      <c r="F211" s="184" t="s">
        <v>3366</v>
      </c>
      <c r="G211" s="185" t="s">
        <v>2368</v>
      </c>
      <c r="H211" s="186">
        <v>1</v>
      </c>
      <c r="I211" s="187"/>
      <c r="J211" s="188">
        <f>ROUND(I211*H211,2)</f>
        <v>0</v>
      </c>
      <c r="K211" s="184" t="s">
        <v>2354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830</v>
      </c>
    </row>
    <row r="212" s="2" customFormat="1">
      <c r="A212" s="38"/>
      <c r="B212" s="39"/>
      <c r="C212" s="38"/>
      <c r="D212" s="196" t="s">
        <v>1061</v>
      </c>
      <c r="E212" s="38"/>
      <c r="F212" s="237" t="s">
        <v>3424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1061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3425</v>
      </c>
      <c r="F213" s="184" t="s">
        <v>3371</v>
      </c>
      <c r="G213" s="185" t="s">
        <v>2368</v>
      </c>
      <c r="H213" s="186">
        <v>1</v>
      </c>
      <c r="I213" s="187"/>
      <c r="J213" s="188">
        <f>ROUND(I213*H213,2)</f>
        <v>0</v>
      </c>
      <c r="K213" s="184" t="s">
        <v>2354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853</v>
      </c>
    </row>
    <row r="214" s="2" customFormat="1">
      <c r="A214" s="38"/>
      <c r="B214" s="39"/>
      <c r="C214" s="38"/>
      <c r="D214" s="196" t="s">
        <v>1061</v>
      </c>
      <c r="E214" s="38"/>
      <c r="F214" s="237" t="s">
        <v>3424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1061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3426</v>
      </c>
      <c r="F215" s="184" t="s">
        <v>3427</v>
      </c>
      <c r="G215" s="185" t="s">
        <v>2368</v>
      </c>
      <c r="H215" s="186">
        <v>3</v>
      </c>
      <c r="I215" s="187"/>
      <c r="J215" s="188">
        <f>ROUND(I215*H215,2)</f>
        <v>0</v>
      </c>
      <c r="K215" s="184" t="s">
        <v>2354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876</v>
      </c>
    </row>
    <row r="216" s="2" customFormat="1">
      <c r="A216" s="38"/>
      <c r="B216" s="39"/>
      <c r="C216" s="38"/>
      <c r="D216" s="196" t="s">
        <v>1061</v>
      </c>
      <c r="E216" s="38"/>
      <c r="F216" s="237" t="s">
        <v>3424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1061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3428</v>
      </c>
      <c r="F217" s="184" t="s">
        <v>3429</v>
      </c>
      <c r="G217" s="185" t="s">
        <v>2368</v>
      </c>
      <c r="H217" s="186">
        <v>2</v>
      </c>
      <c r="I217" s="187"/>
      <c r="J217" s="188">
        <f>ROUND(I217*H217,2)</f>
        <v>0</v>
      </c>
      <c r="K217" s="184" t="s">
        <v>2354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897</v>
      </c>
    </row>
    <row r="218" s="2" customFormat="1">
      <c r="A218" s="38"/>
      <c r="B218" s="39"/>
      <c r="C218" s="38"/>
      <c r="D218" s="196" t="s">
        <v>1061</v>
      </c>
      <c r="E218" s="38"/>
      <c r="F218" s="237" t="s">
        <v>3424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1061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3430</v>
      </c>
      <c r="F219" s="184" t="s">
        <v>3431</v>
      </c>
      <c r="G219" s="185" t="s">
        <v>2368</v>
      </c>
      <c r="H219" s="186">
        <v>8</v>
      </c>
      <c r="I219" s="187"/>
      <c r="J219" s="188">
        <f>ROUND(I219*H219,2)</f>
        <v>0</v>
      </c>
      <c r="K219" s="184" t="s">
        <v>2354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914</v>
      </c>
    </row>
    <row r="220" s="2" customFormat="1">
      <c r="A220" s="38"/>
      <c r="B220" s="39"/>
      <c r="C220" s="38"/>
      <c r="D220" s="196" t="s">
        <v>1061</v>
      </c>
      <c r="E220" s="38"/>
      <c r="F220" s="237" t="s">
        <v>3424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1061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3432</v>
      </c>
      <c r="F221" s="184" t="s">
        <v>3334</v>
      </c>
      <c r="G221" s="185" t="s">
        <v>2368</v>
      </c>
      <c r="H221" s="186">
        <v>9</v>
      </c>
      <c r="I221" s="187"/>
      <c r="J221" s="188">
        <f>ROUND(I221*H221,2)</f>
        <v>0</v>
      </c>
      <c r="K221" s="184" t="s">
        <v>2354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929</v>
      </c>
    </row>
    <row r="222" s="2" customFormat="1">
      <c r="A222" s="38"/>
      <c r="B222" s="39"/>
      <c r="C222" s="38"/>
      <c r="D222" s="196" t="s">
        <v>1061</v>
      </c>
      <c r="E222" s="38"/>
      <c r="F222" s="237" t="s">
        <v>3424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1061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3433</v>
      </c>
      <c r="F223" s="184" t="s">
        <v>3374</v>
      </c>
      <c r="G223" s="185" t="s">
        <v>2368</v>
      </c>
      <c r="H223" s="186">
        <v>6</v>
      </c>
      <c r="I223" s="187"/>
      <c r="J223" s="188">
        <f>ROUND(I223*H223,2)</f>
        <v>0</v>
      </c>
      <c r="K223" s="184" t="s">
        <v>2354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939</v>
      </c>
    </row>
    <row r="224" s="2" customFormat="1">
      <c r="A224" s="38"/>
      <c r="B224" s="39"/>
      <c r="C224" s="38"/>
      <c r="D224" s="196" t="s">
        <v>1061</v>
      </c>
      <c r="E224" s="38"/>
      <c r="F224" s="237" t="s">
        <v>3424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1061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3434</v>
      </c>
      <c r="F225" s="184" t="s">
        <v>3435</v>
      </c>
      <c r="G225" s="185" t="s">
        <v>3338</v>
      </c>
      <c r="H225" s="186">
        <v>3</v>
      </c>
      <c r="I225" s="187"/>
      <c r="J225" s="188">
        <f>ROUND(I225*H225,2)</f>
        <v>0</v>
      </c>
      <c r="K225" s="184" t="s">
        <v>2354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952</v>
      </c>
    </row>
    <row r="226" s="2" customFormat="1">
      <c r="A226" s="38"/>
      <c r="B226" s="39"/>
      <c r="C226" s="38"/>
      <c r="D226" s="196" t="s">
        <v>1061</v>
      </c>
      <c r="E226" s="38"/>
      <c r="F226" s="237" t="s">
        <v>3424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1061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3436</v>
      </c>
      <c r="F227" s="184" t="s">
        <v>3378</v>
      </c>
      <c r="G227" s="185" t="s">
        <v>3338</v>
      </c>
      <c r="H227" s="186">
        <v>21</v>
      </c>
      <c r="I227" s="187"/>
      <c r="J227" s="188">
        <f>ROUND(I227*H227,2)</f>
        <v>0</v>
      </c>
      <c r="K227" s="184" t="s">
        <v>2354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966</v>
      </c>
    </row>
    <row r="228" s="2" customFormat="1">
      <c r="A228" s="38"/>
      <c r="B228" s="39"/>
      <c r="C228" s="38"/>
      <c r="D228" s="196" t="s">
        <v>1061</v>
      </c>
      <c r="E228" s="38"/>
      <c r="F228" s="237" t="s">
        <v>3424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1061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3437</v>
      </c>
      <c r="F229" s="184" t="s">
        <v>3337</v>
      </c>
      <c r="G229" s="185" t="s">
        <v>3338</v>
      </c>
      <c r="H229" s="186">
        <v>21</v>
      </c>
      <c r="I229" s="187"/>
      <c r="J229" s="188">
        <f>ROUND(I229*H229,2)</f>
        <v>0</v>
      </c>
      <c r="K229" s="184" t="s">
        <v>2354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975</v>
      </c>
    </row>
    <row r="230" s="2" customFormat="1">
      <c r="A230" s="38"/>
      <c r="B230" s="39"/>
      <c r="C230" s="38"/>
      <c r="D230" s="196" t="s">
        <v>1061</v>
      </c>
      <c r="E230" s="38"/>
      <c r="F230" s="237" t="s">
        <v>3424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1061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3438</v>
      </c>
      <c r="F231" s="184" t="s">
        <v>3381</v>
      </c>
      <c r="G231" s="185" t="s">
        <v>3338</v>
      </c>
      <c r="H231" s="186">
        <v>18</v>
      </c>
      <c r="I231" s="187"/>
      <c r="J231" s="188">
        <f>ROUND(I231*H231,2)</f>
        <v>0</v>
      </c>
      <c r="K231" s="184" t="s">
        <v>2354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986</v>
      </c>
    </row>
    <row r="232" s="2" customFormat="1">
      <c r="A232" s="38"/>
      <c r="B232" s="39"/>
      <c r="C232" s="38"/>
      <c r="D232" s="196" t="s">
        <v>1061</v>
      </c>
      <c r="E232" s="38"/>
      <c r="F232" s="237" t="s">
        <v>3424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1061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3439</v>
      </c>
      <c r="F233" s="184" t="s">
        <v>3383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2354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994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3440</v>
      </c>
      <c r="F234" s="184" t="s">
        <v>3385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2354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1004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3441</v>
      </c>
      <c r="F235" s="184" t="s">
        <v>3387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2354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1012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3442</v>
      </c>
      <c r="F236" s="184" t="s">
        <v>3389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2354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1023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3443</v>
      </c>
      <c r="F237" s="170" t="s">
        <v>3444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3445</v>
      </c>
      <c r="F238" s="184" t="s">
        <v>3446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2354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1035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3447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3448</v>
      </c>
      <c r="F240" s="184" t="s">
        <v>3449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2354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1052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3450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3451</v>
      </c>
      <c r="F242" s="170" t="s">
        <v>3452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702</v>
      </c>
      <c r="D243" s="182" t="s">
        <v>259</v>
      </c>
      <c r="E243" s="183" t="s">
        <v>3453</v>
      </c>
      <c r="F243" s="184" t="s">
        <v>3454</v>
      </c>
      <c r="G243" s="185" t="s">
        <v>2368</v>
      </c>
      <c r="H243" s="186">
        <v>1</v>
      </c>
      <c r="I243" s="187"/>
      <c r="J243" s="188">
        <f>ROUND(I243*H243,2)</f>
        <v>0</v>
      </c>
      <c r="K243" s="184" t="s">
        <v>2354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1065</v>
      </c>
    </row>
    <row r="244" s="2" customFormat="1">
      <c r="A244" s="38"/>
      <c r="B244" s="39"/>
      <c r="C244" s="38"/>
      <c r="D244" s="196" t="s">
        <v>1061</v>
      </c>
      <c r="E244" s="38"/>
      <c r="F244" s="237" t="s">
        <v>3455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1061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3456</v>
      </c>
      <c r="F245" s="170" t="s">
        <v>3457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710</v>
      </c>
      <c r="D246" s="182" t="s">
        <v>259</v>
      </c>
      <c r="E246" s="183" t="s">
        <v>3458</v>
      </c>
      <c r="F246" s="184" t="s">
        <v>3459</v>
      </c>
      <c r="G246" s="185" t="s">
        <v>2368</v>
      </c>
      <c r="H246" s="186">
        <v>1</v>
      </c>
      <c r="I246" s="187"/>
      <c r="J246" s="188">
        <f>ROUND(I246*H246,2)</f>
        <v>0</v>
      </c>
      <c r="K246" s="184" t="s">
        <v>2354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1078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3460</v>
      </c>
      <c r="F247" s="170" t="s">
        <v>3461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716</v>
      </c>
      <c r="D248" s="182" t="s">
        <v>259</v>
      </c>
      <c r="E248" s="183" t="s">
        <v>3462</v>
      </c>
      <c r="F248" s="184" t="s">
        <v>3463</v>
      </c>
      <c r="G248" s="185" t="s">
        <v>2508</v>
      </c>
      <c r="H248" s="186">
        <v>8</v>
      </c>
      <c r="I248" s="187"/>
      <c r="J248" s="188">
        <f>ROUND(I248*H248,2)</f>
        <v>0</v>
      </c>
      <c r="K248" s="184" t="s">
        <v>2354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1090</v>
      </c>
    </row>
    <row r="249" s="2" customFormat="1" ht="16.5" customHeight="1">
      <c r="A249" s="38"/>
      <c r="B249" s="181"/>
      <c r="C249" s="182" t="s">
        <v>726</v>
      </c>
      <c r="D249" s="182" t="s">
        <v>259</v>
      </c>
      <c r="E249" s="183" t="s">
        <v>3464</v>
      </c>
      <c r="F249" s="184" t="s">
        <v>3465</v>
      </c>
      <c r="G249" s="185" t="s">
        <v>2508</v>
      </c>
      <c r="H249" s="186">
        <v>6</v>
      </c>
      <c r="I249" s="187"/>
      <c r="J249" s="188">
        <f>ROUND(I249*H249,2)</f>
        <v>0</v>
      </c>
      <c r="K249" s="184" t="s">
        <v>2354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1109</v>
      </c>
    </row>
    <row r="250" s="2" customFormat="1" ht="16.5" customHeight="1">
      <c r="A250" s="38"/>
      <c r="B250" s="181"/>
      <c r="C250" s="182" t="s">
        <v>735</v>
      </c>
      <c r="D250" s="182" t="s">
        <v>259</v>
      </c>
      <c r="E250" s="183" t="s">
        <v>3466</v>
      </c>
      <c r="F250" s="184" t="s">
        <v>3467</v>
      </c>
      <c r="G250" s="185" t="s">
        <v>2508</v>
      </c>
      <c r="H250" s="186">
        <v>10</v>
      </c>
      <c r="I250" s="187"/>
      <c r="J250" s="188">
        <f>ROUND(I250*H250,2)</f>
        <v>0</v>
      </c>
      <c r="K250" s="184" t="s">
        <v>2354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1118</v>
      </c>
    </row>
    <row r="251" s="2" customFormat="1" ht="16.5" customHeight="1">
      <c r="A251" s="38"/>
      <c r="B251" s="181"/>
      <c r="C251" s="182" t="s">
        <v>739</v>
      </c>
      <c r="D251" s="182" t="s">
        <v>259</v>
      </c>
      <c r="E251" s="183" t="s">
        <v>3468</v>
      </c>
      <c r="F251" s="184" t="s">
        <v>3469</v>
      </c>
      <c r="G251" s="185" t="s">
        <v>2508</v>
      </c>
      <c r="H251" s="186">
        <v>2.5</v>
      </c>
      <c r="I251" s="187"/>
      <c r="J251" s="188">
        <f>ROUND(I251*H251,2)</f>
        <v>0</v>
      </c>
      <c r="K251" s="184" t="s">
        <v>2354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1128</v>
      </c>
    </row>
    <row r="252" s="2" customFormat="1" ht="49.05" customHeight="1">
      <c r="A252" s="38"/>
      <c r="B252" s="181"/>
      <c r="C252" s="182" t="s">
        <v>746</v>
      </c>
      <c r="D252" s="182" t="s">
        <v>259</v>
      </c>
      <c r="E252" s="183" t="s">
        <v>3470</v>
      </c>
      <c r="F252" s="184" t="s">
        <v>3471</v>
      </c>
      <c r="G252" s="185" t="s">
        <v>2508</v>
      </c>
      <c r="H252" s="186">
        <v>15</v>
      </c>
      <c r="I252" s="187"/>
      <c r="J252" s="188">
        <f>ROUND(I252*H252,2)</f>
        <v>0</v>
      </c>
      <c r="K252" s="184" t="s">
        <v>2354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1148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3472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37.8" customHeight="1">
      <c r="A254" s="38"/>
      <c r="B254" s="181"/>
      <c r="C254" s="182" t="s">
        <v>750</v>
      </c>
      <c r="D254" s="182" t="s">
        <v>259</v>
      </c>
      <c r="E254" s="183" t="s">
        <v>3473</v>
      </c>
      <c r="F254" s="184" t="s">
        <v>3474</v>
      </c>
      <c r="G254" s="185" t="s">
        <v>2508</v>
      </c>
      <c r="H254" s="186">
        <v>3</v>
      </c>
      <c r="I254" s="187"/>
      <c r="J254" s="188">
        <f>ROUND(I254*H254,2)</f>
        <v>0</v>
      </c>
      <c r="K254" s="184" t="s">
        <v>2354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1155</v>
      </c>
    </row>
    <row r="255" s="2" customFormat="1" ht="37.8" customHeight="1">
      <c r="A255" s="38"/>
      <c r="B255" s="181"/>
      <c r="C255" s="182" t="s">
        <v>757</v>
      </c>
      <c r="D255" s="182" t="s">
        <v>259</v>
      </c>
      <c r="E255" s="183" t="s">
        <v>3475</v>
      </c>
      <c r="F255" s="184" t="s">
        <v>3476</v>
      </c>
      <c r="G255" s="185" t="s">
        <v>2368</v>
      </c>
      <c r="H255" s="186">
        <v>1</v>
      </c>
      <c r="I255" s="187"/>
      <c r="J255" s="188">
        <f>ROUND(I255*H255,2)</f>
        <v>0</v>
      </c>
      <c r="K255" s="184" t="s">
        <v>2354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1164</v>
      </c>
    </row>
    <row r="256" s="2" customFormat="1" ht="33" customHeight="1">
      <c r="A256" s="38"/>
      <c r="B256" s="181"/>
      <c r="C256" s="182" t="s">
        <v>762</v>
      </c>
      <c r="D256" s="182" t="s">
        <v>259</v>
      </c>
      <c r="E256" s="183" t="s">
        <v>3477</v>
      </c>
      <c r="F256" s="184" t="s">
        <v>3478</v>
      </c>
      <c r="G256" s="185" t="s">
        <v>2368</v>
      </c>
      <c r="H256" s="186">
        <v>1</v>
      </c>
      <c r="I256" s="187"/>
      <c r="J256" s="188">
        <f>ROUND(I256*H256,2)</f>
        <v>0</v>
      </c>
      <c r="K256" s="184" t="s">
        <v>2354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1174</v>
      </c>
    </row>
    <row r="257" s="2" customFormat="1" ht="37.8" customHeight="1">
      <c r="A257" s="38"/>
      <c r="B257" s="181"/>
      <c r="C257" s="182" t="s">
        <v>766</v>
      </c>
      <c r="D257" s="182" t="s">
        <v>259</v>
      </c>
      <c r="E257" s="183" t="s">
        <v>3479</v>
      </c>
      <c r="F257" s="184" t="s">
        <v>3480</v>
      </c>
      <c r="G257" s="185" t="s">
        <v>2368</v>
      </c>
      <c r="H257" s="186">
        <v>1</v>
      </c>
      <c r="I257" s="187"/>
      <c r="J257" s="188">
        <f>ROUND(I257*H257,2)</f>
        <v>0</v>
      </c>
      <c r="K257" s="184" t="s">
        <v>2354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1184</v>
      </c>
    </row>
    <row r="258" s="2" customFormat="1">
      <c r="A258" s="38"/>
      <c r="B258" s="39"/>
      <c r="C258" s="38"/>
      <c r="D258" s="196" t="s">
        <v>1061</v>
      </c>
      <c r="E258" s="38"/>
      <c r="F258" s="237" t="s">
        <v>3481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1061</v>
      </c>
      <c r="AU258" s="19" t="s">
        <v>82</v>
      </c>
    </row>
    <row r="259" s="2" customFormat="1" ht="16.5" customHeight="1">
      <c r="A259" s="38"/>
      <c r="B259" s="181"/>
      <c r="C259" s="182" t="s">
        <v>770</v>
      </c>
      <c r="D259" s="182" t="s">
        <v>259</v>
      </c>
      <c r="E259" s="183" t="s">
        <v>3482</v>
      </c>
      <c r="F259" s="184" t="s">
        <v>3483</v>
      </c>
      <c r="G259" s="185" t="s">
        <v>2508</v>
      </c>
      <c r="H259" s="186">
        <v>37.5</v>
      </c>
      <c r="I259" s="187"/>
      <c r="J259" s="188">
        <f>ROUND(I259*H259,2)</f>
        <v>0</v>
      </c>
      <c r="K259" s="184" t="s">
        <v>2354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1193</v>
      </c>
    </row>
    <row r="260" s="2" customFormat="1" ht="44.25" customHeight="1">
      <c r="A260" s="38"/>
      <c r="B260" s="181"/>
      <c r="C260" s="182" t="s">
        <v>775</v>
      </c>
      <c r="D260" s="182" t="s">
        <v>259</v>
      </c>
      <c r="E260" s="183" t="s">
        <v>3484</v>
      </c>
      <c r="F260" s="184" t="s">
        <v>3485</v>
      </c>
      <c r="G260" s="185" t="s">
        <v>2508</v>
      </c>
      <c r="H260" s="186">
        <v>7.5</v>
      </c>
      <c r="I260" s="187"/>
      <c r="J260" s="188">
        <f>ROUND(I260*H260,2)</f>
        <v>0</v>
      </c>
      <c r="K260" s="184" t="s">
        <v>2354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1202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3486</v>
      </c>
      <c r="F261" s="170" t="s">
        <v>3487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782</v>
      </c>
      <c r="D262" s="182" t="s">
        <v>259</v>
      </c>
      <c r="E262" s="183" t="s">
        <v>3488</v>
      </c>
      <c r="F262" s="184" t="s">
        <v>3489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2354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1212</v>
      </c>
    </row>
    <row r="263" s="2" customFormat="1" ht="21.75" customHeight="1">
      <c r="A263" s="38"/>
      <c r="B263" s="181"/>
      <c r="C263" s="182" t="s">
        <v>790</v>
      </c>
      <c r="D263" s="182" t="s">
        <v>259</v>
      </c>
      <c r="E263" s="183" t="s">
        <v>3490</v>
      </c>
      <c r="F263" s="184" t="s">
        <v>3491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2354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1224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3492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795</v>
      </c>
      <c r="D265" s="182" t="s">
        <v>259</v>
      </c>
      <c r="E265" s="183" t="s">
        <v>3493</v>
      </c>
      <c r="F265" s="184" t="s">
        <v>3173</v>
      </c>
      <c r="G265" s="185" t="s">
        <v>2368</v>
      </c>
      <c r="H265" s="186">
        <v>1</v>
      </c>
      <c r="I265" s="187"/>
      <c r="J265" s="188">
        <f>ROUND(I265*H265,2)</f>
        <v>0</v>
      </c>
      <c r="K265" s="184" t="s">
        <v>2354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1235</v>
      </c>
    </row>
    <row r="266" s="2" customFormat="1" ht="16.5" customHeight="1">
      <c r="A266" s="38"/>
      <c r="B266" s="181"/>
      <c r="C266" s="182" t="s">
        <v>799</v>
      </c>
      <c r="D266" s="182" t="s">
        <v>259</v>
      </c>
      <c r="E266" s="183" t="s">
        <v>3494</v>
      </c>
      <c r="F266" s="184" t="s">
        <v>2505</v>
      </c>
      <c r="G266" s="185" t="s">
        <v>2368</v>
      </c>
      <c r="H266" s="186">
        <v>1</v>
      </c>
      <c r="I266" s="187"/>
      <c r="J266" s="188">
        <f>ROUND(I266*H266,2)</f>
        <v>0</v>
      </c>
      <c r="K266" s="184" t="s">
        <v>2354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1244</v>
      </c>
    </row>
    <row r="267" s="2" customFormat="1" ht="16.5" customHeight="1">
      <c r="A267" s="38"/>
      <c r="B267" s="181"/>
      <c r="C267" s="182" t="s">
        <v>803</v>
      </c>
      <c r="D267" s="182" t="s">
        <v>259</v>
      </c>
      <c r="E267" s="183" t="s">
        <v>3495</v>
      </c>
      <c r="F267" s="184" t="s">
        <v>3496</v>
      </c>
      <c r="G267" s="185" t="s">
        <v>2368</v>
      </c>
      <c r="H267" s="186">
        <v>1</v>
      </c>
      <c r="I267" s="187"/>
      <c r="J267" s="188">
        <f>ROUND(I267*H267,2)</f>
        <v>0</v>
      </c>
      <c r="K267" s="184" t="s">
        <v>2354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1254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3499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3500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3501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3502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3503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3504</v>
      </c>
      <c r="F130" s="170" t="s">
        <v>3505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3506</v>
      </c>
      <c r="F131" s="184" t="s">
        <v>3507</v>
      </c>
      <c r="G131" s="185" t="s">
        <v>2368</v>
      </c>
      <c r="H131" s="186">
        <v>27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3508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3509</v>
      </c>
      <c r="F133" s="184" t="s">
        <v>3510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3511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3512</v>
      </c>
      <c r="F135" s="184" t="s">
        <v>3513</v>
      </c>
      <c r="G135" s="185" t="s">
        <v>2368</v>
      </c>
      <c r="H135" s="186">
        <v>1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3508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3514</v>
      </c>
      <c r="F137" s="170" t="s">
        <v>3515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3516</v>
      </c>
      <c r="F138" s="184" t="s">
        <v>3517</v>
      </c>
      <c r="G138" s="185" t="s">
        <v>2368</v>
      </c>
      <c r="H138" s="186">
        <v>27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3518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3519</v>
      </c>
      <c r="F140" s="184" t="s">
        <v>3520</v>
      </c>
      <c r="G140" s="185" t="s">
        <v>2368</v>
      </c>
      <c r="H140" s="186">
        <v>27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3518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3521</v>
      </c>
      <c r="F142" s="170" t="s">
        <v>3522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3523</v>
      </c>
      <c r="F143" s="184" t="s">
        <v>3524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3518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3525</v>
      </c>
      <c r="F145" s="184" t="s">
        <v>3526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3518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3527</v>
      </c>
      <c r="F147" s="184" t="s">
        <v>3528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3518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3529</v>
      </c>
      <c r="F149" s="184" t="s">
        <v>3530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3518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3531</v>
      </c>
      <c r="F151" s="184" t="s">
        <v>3532</v>
      </c>
      <c r="G151" s="185" t="s">
        <v>2368</v>
      </c>
      <c r="H151" s="186">
        <v>27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3533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3534</v>
      </c>
      <c r="F153" s="184" t="s">
        <v>3535</v>
      </c>
      <c r="G153" s="185" t="s">
        <v>2368</v>
      </c>
      <c r="H153" s="186">
        <v>27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3533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3536</v>
      </c>
      <c r="F155" s="184" t="s">
        <v>3537</v>
      </c>
      <c r="G155" s="185" t="s">
        <v>2368</v>
      </c>
      <c r="H155" s="186">
        <v>160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3533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3538</v>
      </c>
      <c r="F157" s="184" t="s">
        <v>3539</v>
      </c>
      <c r="G157" s="185" t="s">
        <v>2368</v>
      </c>
      <c r="H157" s="186">
        <v>324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3518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3540</v>
      </c>
      <c r="F159" s="170" t="s">
        <v>3541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3542</v>
      </c>
      <c r="F160" s="184" t="s">
        <v>3532</v>
      </c>
      <c r="G160" s="185" t="s">
        <v>2368</v>
      </c>
      <c r="H160" s="186">
        <v>27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3533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3543</v>
      </c>
      <c r="F162" s="184" t="s">
        <v>3535</v>
      </c>
      <c r="G162" s="185" t="s">
        <v>2368</v>
      </c>
      <c r="H162" s="186">
        <v>27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3533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3544</v>
      </c>
      <c r="F164" s="184" t="s">
        <v>3545</v>
      </c>
      <c r="G164" s="185" t="s">
        <v>2368</v>
      </c>
      <c r="H164" s="186">
        <v>160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3533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3546</v>
      </c>
      <c r="F166" s="184" t="s">
        <v>3547</v>
      </c>
      <c r="G166" s="185" t="s">
        <v>2368</v>
      </c>
      <c r="H166" s="186">
        <v>81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3548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3549</v>
      </c>
      <c r="F168" s="184" t="s">
        <v>3550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3548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3551</v>
      </c>
      <c r="F170" s="184" t="s">
        <v>3552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3548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3553</v>
      </c>
      <c r="F172" s="184" t="s">
        <v>3554</v>
      </c>
      <c r="G172" s="185" t="s">
        <v>2368</v>
      </c>
      <c r="H172" s="186">
        <v>162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3548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3555</v>
      </c>
      <c r="F174" s="184" t="s">
        <v>3556</v>
      </c>
      <c r="G174" s="185" t="s">
        <v>2368</v>
      </c>
      <c r="H174" s="186">
        <v>19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3533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3557</v>
      </c>
      <c r="F176" s="170" t="s">
        <v>3558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3559</v>
      </c>
      <c r="F177" s="184" t="s">
        <v>3560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3561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3562</v>
      </c>
      <c r="F179" s="184" t="s">
        <v>3563</v>
      </c>
      <c r="G179" s="185" t="s">
        <v>3564</v>
      </c>
      <c r="H179" s="186">
        <v>81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3561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3565</v>
      </c>
      <c r="F181" s="184" t="s">
        <v>3566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3561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3567</v>
      </c>
      <c r="F183" s="184" t="s">
        <v>3568</v>
      </c>
      <c r="G183" s="185" t="s">
        <v>3564</v>
      </c>
      <c r="H183" s="186">
        <v>105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3561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3569</v>
      </c>
      <c r="F185" s="184" t="s">
        <v>3570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3561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3571</v>
      </c>
      <c r="F187" s="184" t="s">
        <v>3572</v>
      </c>
      <c r="G187" s="185" t="s">
        <v>3564</v>
      </c>
      <c r="H187" s="186">
        <v>135</v>
      </c>
      <c r="I187" s="187"/>
      <c r="J187" s="188">
        <f>ROUND(I187*H187,2)</f>
        <v>0</v>
      </c>
      <c r="K187" s="184" t="s">
        <v>2354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3561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3573</v>
      </c>
      <c r="F189" s="184" t="s">
        <v>3574</v>
      </c>
      <c r="G189" s="185" t="s">
        <v>3564</v>
      </c>
      <c r="H189" s="186">
        <v>150</v>
      </c>
      <c r="I189" s="187"/>
      <c r="J189" s="188">
        <f>ROUND(I189*H189,2)</f>
        <v>0</v>
      </c>
      <c r="K189" s="184" t="s">
        <v>2354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3561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3575</v>
      </c>
      <c r="F191" s="184" t="s">
        <v>3576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710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3561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3577</v>
      </c>
      <c r="F193" s="184" t="s">
        <v>3578</v>
      </c>
      <c r="G193" s="185" t="s">
        <v>3564</v>
      </c>
      <c r="H193" s="186">
        <v>15</v>
      </c>
      <c r="I193" s="187"/>
      <c r="J193" s="188">
        <f>ROUND(I193*H193,2)</f>
        <v>0</v>
      </c>
      <c r="K193" s="184" t="s">
        <v>2354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726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3561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3579</v>
      </c>
      <c r="F195" s="184" t="s">
        <v>3580</v>
      </c>
      <c r="G195" s="185" t="s">
        <v>3564</v>
      </c>
      <c r="H195" s="186">
        <v>324</v>
      </c>
      <c r="I195" s="187"/>
      <c r="J195" s="188">
        <f>ROUND(I195*H195,2)</f>
        <v>0</v>
      </c>
      <c r="K195" s="184" t="s">
        <v>2354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739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3561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3581</v>
      </c>
      <c r="F197" s="184" t="s">
        <v>3582</v>
      </c>
      <c r="G197" s="185" t="s">
        <v>3564</v>
      </c>
      <c r="H197" s="186">
        <v>165</v>
      </c>
      <c r="I197" s="187"/>
      <c r="J197" s="188">
        <f>ROUND(I197*H197,2)</f>
        <v>0</v>
      </c>
      <c r="K197" s="184" t="s">
        <v>2354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750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3561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3583</v>
      </c>
      <c r="F199" s="184" t="s">
        <v>3584</v>
      </c>
      <c r="G199" s="185" t="s">
        <v>2368</v>
      </c>
      <c r="H199" s="186">
        <v>1</v>
      </c>
      <c r="I199" s="187"/>
      <c r="J199" s="188">
        <f>ROUND(I199*H199,2)</f>
        <v>0</v>
      </c>
      <c r="K199" s="184" t="s">
        <v>2354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762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3561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3585</v>
      </c>
      <c r="F201" s="184" t="s">
        <v>3586</v>
      </c>
      <c r="G201" s="185" t="s">
        <v>2368</v>
      </c>
      <c r="H201" s="186">
        <v>27</v>
      </c>
      <c r="I201" s="187"/>
      <c r="J201" s="188">
        <f>ROUND(I201*H201,2)</f>
        <v>0</v>
      </c>
      <c r="K201" s="184" t="s">
        <v>2354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770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3561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3587</v>
      </c>
      <c r="F203" s="184" t="s">
        <v>3588</v>
      </c>
      <c r="G203" s="185" t="s">
        <v>3564</v>
      </c>
      <c r="H203" s="186">
        <v>324</v>
      </c>
      <c r="I203" s="187"/>
      <c r="J203" s="188">
        <f>ROUND(I203*H203,2)</f>
        <v>0</v>
      </c>
      <c r="K203" s="184" t="s">
        <v>2354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782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3561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3589</v>
      </c>
      <c r="F205" s="184" t="s">
        <v>3590</v>
      </c>
      <c r="G205" s="185" t="s">
        <v>3564</v>
      </c>
      <c r="H205" s="186">
        <v>165</v>
      </c>
      <c r="I205" s="187"/>
      <c r="J205" s="188">
        <f>ROUND(I205*H205,2)</f>
        <v>0</v>
      </c>
      <c r="K205" s="184" t="s">
        <v>2354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795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3561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3591</v>
      </c>
      <c r="F207" s="184" t="s">
        <v>3592</v>
      </c>
      <c r="G207" s="185" t="s">
        <v>3564</v>
      </c>
      <c r="H207" s="186">
        <v>489</v>
      </c>
      <c r="I207" s="187"/>
      <c r="J207" s="188">
        <f>ROUND(I207*H207,2)</f>
        <v>0</v>
      </c>
      <c r="K207" s="184" t="s">
        <v>2354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803</v>
      </c>
    </row>
    <row r="208" s="2" customFormat="1">
      <c r="A208" s="38"/>
      <c r="B208" s="39"/>
      <c r="C208" s="38"/>
      <c r="D208" s="196" t="s">
        <v>1061</v>
      </c>
      <c r="E208" s="38"/>
      <c r="F208" s="237" t="s">
        <v>3561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1061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3593</v>
      </c>
      <c r="F209" s="184" t="s">
        <v>3594</v>
      </c>
      <c r="G209" s="185" t="s">
        <v>2368</v>
      </c>
      <c r="H209" s="186">
        <v>5</v>
      </c>
      <c r="I209" s="187"/>
      <c r="J209" s="188">
        <f>ROUND(I209*H209,2)</f>
        <v>0</v>
      </c>
      <c r="K209" s="184" t="s">
        <v>2354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812</v>
      </c>
    </row>
    <row r="210" s="2" customFormat="1">
      <c r="A210" s="38"/>
      <c r="B210" s="39"/>
      <c r="C210" s="38"/>
      <c r="D210" s="196" t="s">
        <v>1061</v>
      </c>
      <c r="E210" s="38"/>
      <c r="F210" s="237" t="s">
        <v>3561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1061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3595</v>
      </c>
      <c r="F211" s="184" t="s">
        <v>3596</v>
      </c>
      <c r="G211" s="185" t="s">
        <v>2368</v>
      </c>
      <c r="H211" s="186">
        <v>3</v>
      </c>
      <c r="I211" s="187"/>
      <c r="J211" s="188">
        <f>ROUND(I211*H211,2)</f>
        <v>0</v>
      </c>
      <c r="K211" s="184" t="s">
        <v>2354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821</v>
      </c>
    </row>
    <row r="212" s="2" customFormat="1">
      <c r="A212" s="38"/>
      <c r="B212" s="39"/>
      <c r="C212" s="38"/>
      <c r="D212" s="196" t="s">
        <v>1061</v>
      </c>
      <c r="E212" s="38"/>
      <c r="F212" s="237" t="s">
        <v>3561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1061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3597</v>
      </c>
      <c r="F213" s="184" t="s">
        <v>3598</v>
      </c>
      <c r="G213" s="185" t="s">
        <v>3564</v>
      </c>
      <c r="H213" s="186">
        <v>270</v>
      </c>
      <c r="I213" s="187"/>
      <c r="J213" s="188">
        <f>ROUND(I213*H213,2)</f>
        <v>0</v>
      </c>
      <c r="K213" s="184" t="s">
        <v>2354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830</v>
      </c>
    </row>
    <row r="214" s="2" customFormat="1">
      <c r="A214" s="38"/>
      <c r="B214" s="39"/>
      <c r="C214" s="38"/>
      <c r="D214" s="196" t="s">
        <v>1061</v>
      </c>
      <c r="E214" s="38"/>
      <c r="F214" s="237" t="s">
        <v>3599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1061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3600</v>
      </c>
      <c r="F215" s="184" t="s">
        <v>3601</v>
      </c>
      <c r="G215" s="185" t="s">
        <v>2368</v>
      </c>
      <c r="H215" s="186">
        <v>1</v>
      </c>
      <c r="I215" s="187"/>
      <c r="J215" s="188">
        <f>ROUND(I215*H215,2)</f>
        <v>0</v>
      </c>
      <c r="K215" s="184" t="s">
        <v>2354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853</v>
      </c>
    </row>
    <row r="216" s="2" customFormat="1">
      <c r="A216" s="38"/>
      <c r="B216" s="39"/>
      <c r="C216" s="38"/>
      <c r="D216" s="196" t="s">
        <v>1061</v>
      </c>
      <c r="E216" s="38"/>
      <c r="F216" s="237" t="s">
        <v>3599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1061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3602</v>
      </c>
      <c r="F217" s="184" t="s">
        <v>3603</v>
      </c>
      <c r="G217" s="185" t="s">
        <v>3564</v>
      </c>
      <c r="H217" s="186">
        <v>270</v>
      </c>
      <c r="I217" s="187"/>
      <c r="J217" s="188">
        <f>ROUND(I217*H217,2)</f>
        <v>0</v>
      </c>
      <c r="K217" s="184" t="s">
        <v>2354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876</v>
      </c>
    </row>
    <row r="218" s="2" customFormat="1">
      <c r="A218" s="38"/>
      <c r="B218" s="39"/>
      <c r="C218" s="38"/>
      <c r="D218" s="196" t="s">
        <v>1061</v>
      </c>
      <c r="E218" s="38"/>
      <c r="F218" s="237" t="s">
        <v>3599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1061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3604</v>
      </c>
      <c r="F219" s="184" t="s">
        <v>3605</v>
      </c>
      <c r="G219" s="185" t="s">
        <v>2368</v>
      </c>
      <c r="H219" s="186">
        <v>1</v>
      </c>
      <c r="I219" s="187"/>
      <c r="J219" s="188">
        <f>ROUND(I219*H219,2)</f>
        <v>0</v>
      </c>
      <c r="K219" s="184" t="s">
        <v>2354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897</v>
      </c>
    </row>
    <row r="220" s="2" customFormat="1">
      <c r="A220" s="38"/>
      <c r="B220" s="39"/>
      <c r="C220" s="38"/>
      <c r="D220" s="196" t="s">
        <v>1061</v>
      </c>
      <c r="E220" s="38"/>
      <c r="F220" s="237" t="s">
        <v>3599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1061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3606</v>
      </c>
      <c r="F221" s="184" t="s">
        <v>3607</v>
      </c>
      <c r="G221" s="185" t="s">
        <v>2508</v>
      </c>
      <c r="H221" s="186">
        <v>4</v>
      </c>
      <c r="I221" s="187"/>
      <c r="J221" s="188">
        <f>ROUND(I221*H221,2)</f>
        <v>0</v>
      </c>
      <c r="K221" s="184" t="s">
        <v>2354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914</v>
      </c>
    </row>
    <row r="222" s="2" customFormat="1">
      <c r="A222" s="38"/>
      <c r="B222" s="39"/>
      <c r="C222" s="38"/>
      <c r="D222" s="196" t="s">
        <v>1061</v>
      </c>
      <c r="E222" s="38"/>
      <c r="F222" s="237" t="s">
        <v>3599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1061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3608</v>
      </c>
      <c r="F223" s="184" t="s">
        <v>3609</v>
      </c>
      <c r="G223" s="185" t="s">
        <v>2368</v>
      </c>
      <c r="H223" s="186">
        <v>1</v>
      </c>
      <c r="I223" s="187"/>
      <c r="J223" s="188">
        <f>ROUND(I223*H223,2)</f>
        <v>0</v>
      </c>
      <c r="K223" s="184" t="s">
        <v>2354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929</v>
      </c>
    </row>
    <row r="224" s="2" customFormat="1">
      <c r="A224" s="38"/>
      <c r="B224" s="39"/>
      <c r="C224" s="38"/>
      <c r="D224" s="196" t="s">
        <v>1061</v>
      </c>
      <c r="E224" s="38"/>
      <c r="F224" s="237" t="s">
        <v>3599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1061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3610</v>
      </c>
      <c r="F225" s="184" t="s">
        <v>3611</v>
      </c>
      <c r="G225" s="185" t="s">
        <v>2508</v>
      </c>
      <c r="H225" s="186">
        <v>2</v>
      </c>
      <c r="I225" s="187"/>
      <c r="J225" s="188">
        <f>ROUND(I225*H225,2)</f>
        <v>0</v>
      </c>
      <c r="K225" s="184" t="s">
        <v>2354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939</v>
      </c>
    </row>
    <row r="226" s="2" customFormat="1">
      <c r="A226" s="38"/>
      <c r="B226" s="39"/>
      <c r="C226" s="38"/>
      <c r="D226" s="196" t="s">
        <v>1061</v>
      </c>
      <c r="E226" s="38"/>
      <c r="F226" s="237" t="s">
        <v>3599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1061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3612</v>
      </c>
      <c r="F227" s="184" t="s">
        <v>3613</v>
      </c>
      <c r="G227" s="185" t="s">
        <v>2508</v>
      </c>
      <c r="H227" s="186">
        <v>11</v>
      </c>
      <c r="I227" s="187"/>
      <c r="J227" s="188">
        <f>ROUND(I227*H227,2)</f>
        <v>0</v>
      </c>
      <c r="K227" s="184" t="s">
        <v>2354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952</v>
      </c>
    </row>
    <row r="228" s="2" customFormat="1">
      <c r="A228" s="38"/>
      <c r="B228" s="39"/>
      <c r="C228" s="38"/>
      <c r="D228" s="196" t="s">
        <v>1061</v>
      </c>
      <c r="E228" s="38"/>
      <c r="F228" s="237" t="s">
        <v>3599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1061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3614</v>
      </c>
      <c r="F229" s="184" t="s">
        <v>3615</v>
      </c>
      <c r="G229" s="185" t="s">
        <v>2508</v>
      </c>
      <c r="H229" s="186">
        <v>12</v>
      </c>
      <c r="I229" s="187"/>
      <c r="J229" s="188">
        <f>ROUND(I229*H229,2)</f>
        <v>0</v>
      </c>
      <c r="K229" s="184" t="s">
        <v>2354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966</v>
      </c>
    </row>
    <row r="230" s="2" customFormat="1">
      <c r="A230" s="38"/>
      <c r="B230" s="39"/>
      <c r="C230" s="38"/>
      <c r="D230" s="196" t="s">
        <v>1061</v>
      </c>
      <c r="E230" s="38"/>
      <c r="F230" s="237" t="s">
        <v>3599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1061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3206</v>
      </c>
      <c r="F126" s="170" t="s">
        <v>3618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3619</v>
      </c>
      <c r="G127" s="185" t="s">
        <v>2368</v>
      </c>
      <c r="H127" s="186">
        <v>80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3620</v>
      </c>
      <c r="G128" s="185" t="s">
        <v>2368</v>
      </c>
      <c r="H128" s="186">
        <v>80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3621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3622</v>
      </c>
      <c r="G130" s="185" t="s">
        <v>2368</v>
      </c>
      <c r="H130" s="186">
        <v>80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3623</v>
      </c>
      <c r="G131" s="185" t="s">
        <v>2368</v>
      </c>
      <c r="H131" s="186">
        <v>80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3621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3624</v>
      </c>
      <c r="G133" s="185" t="s">
        <v>2368</v>
      </c>
      <c r="H133" s="186">
        <v>9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3625</v>
      </c>
      <c r="G134" s="185" t="s">
        <v>2368</v>
      </c>
      <c r="H134" s="186">
        <v>9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3626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3627</v>
      </c>
      <c r="G136" s="185" t="s">
        <v>2368</v>
      </c>
      <c r="H136" s="186">
        <v>37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3628</v>
      </c>
      <c r="G137" s="185" t="s">
        <v>2368</v>
      </c>
      <c r="H137" s="186">
        <v>37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3629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3630</v>
      </c>
      <c r="G139" s="185" t="s">
        <v>2368</v>
      </c>
      <c r="H139" s="186">
        <v>8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3011</v>
      </c>
      <c r="F140" s="184" t="s">
        <v>3631</v>
      </c>
      <c r="G140" s="185" t="s">
        <v>2368</v>
      </c>
      <c r="H140" s="186">
        <v>8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3632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3633</v>
      </c>
      <c r="G142" s="185" t="s">
        <v>2368</v>
      </c>
      <c r="H142" s="186">
        <v>8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3017</v>
      </c>
      <c r="F143" s="184" t="s">
        <v>3634</v>
      </c>
      <c r="G143" s="185" t="s">
        <v>2368</v>
      </c>
      <c r="H143" s="186">
        <v>8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3632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3635</v>
      </c>
      <c r="G145" s="185" t="s">
        <v>2368</v>
      </c>
      <c r="H145" s="186">
        <v>7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3022</v>
      </c>
      <c r="F146" s="184" t="s">
        <v>3636</v>
      </c>
      <c r="G146" s="185" t="s">
        <v>2368</v>
      </c>
      <c r="H146" s="186">
        <v>7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3637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3638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3026</v>
      </c>
      <c r="F149" s="184" t="s">
        <v>3639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3640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3641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3030</v>
      </c>
      <c r="F152" s="184" t="s">
        <v>3642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3061</v>
      </c>
      <c r="G154" s="185" t="s">
        <v>2368</v>
      </c>
      <c r="H154" s="186">
        <v>3034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3060</v>
      </c>
      <c r="F155" s="184" t="s">
        <v>3063</v>
      </c>
      <c r="G155" s="185" t="s">
        <v>2368</v>
      </c>
      <c r="H155" s="186">
        <v>3034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3644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3645</v>
      </c>
      <c r="G157" s="185" t="s">
        <v>2368</v>
      </c>
      <c r="H157" s="186">
        <v>2202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3065</v>
      </c>
      <c r="F158" s="184" t="s">
        <v>3646</v>
      </c>
      <c r="G158" s="185" t="s">
        <v>2368</v>
      </c>
      <c r="H158" s="186">
        <v>2202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3647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3648</v>
      </c>
      <c r="G160" s="185" t="s">
        <v>2368</v>
      </c>
      <c r="H160" s="186">
        <v>243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3070</v>
      </c>
      <c r="F161" s="184" t="s">
        <v>3649</v>
      </c>
      <c r="G161" s="185" t="s">
        <v>2368</v>
      </c>
      <c r="H161" s="186">
        <v>243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3650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3073</v>
      </c>
      <c r="F163" s="184" t="s">
        <v>3066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3076</v>
      </c>
      <c r="F164" s="184" t="s">
        <v>3068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3651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3078</v>
      </c>
      <c r="F166" s="184" t="s">
        <v>3074</v>
      </c>
      <c r="G166" s="185" t="s">
        <v>2368</v>
      </c>
      <c r="H166" s="186">
        <v>27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3652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3080</v>
      </c>
      <c r="F168" s="184" t="s">
        <v>3010</v>
      </c>
      <c r="G168" s="185" t="s">
        <v>2368</v>
      </c>
      <c r="H168" s="186">
        <v>5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3653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3082</v>
      </c>
      <c r="F170" s="184" t="s">
        <v>3081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710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3085</v>
      </c>
      <c r="F171" s="184" t="s">
        <v>3083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726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3654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3086</v>
      </c>
      <c r="F173" s="184" t="s">
        <v>3015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739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3654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3089</v>
      </c>
      <c r="F175" s="184" t="s">
        <v>3655</v>
      </c>
      <c r="G175" s="185" t="s">
        <v>2508</v>
      </c>
      <c r="H175" s="186">
        <v>14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750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3656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3092</v>
      </c>
      <c r="F177" s="184" t="s">
        <v>3657</v>
      </c>
      <c r="G177" s="185" t="s">
        <v>2508</v>
      </c>
      <c r="H177" s="186">
        <v>16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762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3658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3093</v>
      </c>
      <c r="F179" s="184" t="s">
        <v>3025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770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3654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3095</v>
      </c>
      <c r="F181" s="184" t="s">
        <v>3659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782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3660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3096</v>
      </c>
      <c r="F183" s="184" t="s">
        <v>3661</v>
      </c>
      <c r="G183" s="185" t="s">
        <v>2368</v>
      </c>
      <c r="H183" s="186">
        <v>88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795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3662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3162</v>
      </c>
      <c r="F185" s="184" t="s">
        <v>3663</v>
      </c>
      <c r="G185" s="185" t="s">
        <v>2508</v>
      </c>
      <c r="H185" s="186">
        <v>4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803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3660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3165</v>
      </c>
      <c r="F187" s="184" t="s">
        <v>3027</v>
      </c>
      <c r="G187" s="185" t="s">
        <v>2508</v>
      </c>
      <c r="H187" s="186">
        <v>13</v>
      </c>
      <c r="I187" s="187"/>
      <c r="J187" s="188">
        <f>ROUND(I187*H187,2)</f>
        <v>0</v>
      </c>
      <c r="K187" s="184" t="s">
        <v>2354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3664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3166</v>
      </c>
      <c r="F189" s="184" t="s">
        <v>3029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2354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821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3654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3167</v>
      </c>
      <c r="F191" s="184" t="s">
        <v>3031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830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3654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2988</v>
      </c>
      <c r="F126" s="170" t="s">
        <v>3667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3668</v>
      </c>
      <c r="G127" s="185" t="s">
        <v>2368</v>
      </c>
      <c r="H127" s="186">
        <v>45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3669</v>
      </c>
      <c r="G128" s="185" t="s">
        <v>2368</v>
      </c>
      <c r="H128" s="186">
        <v>45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3670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3671</v>
      </c>
      <c r="G130" s="185" t="s">
        <v>2368</v>
      </c>
      <c r="H130" s="186">
        <v>1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3672</v>
      </c>
      <c r="G131" s="185" t="s">
        <v>2368</v>
      </c>
      <c r="H131" s="186">
        <v>1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3673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3674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3675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3676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3677</v>
      </c>
      <c r="G136" s="185" t="s">
        <v>2368</v>
      </c>
      <c r="H136" s="186">
        <v>1539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3678</v>
      </c>
      <c r="G137" s="185" t="s">
        <v>2368</v>
      </c>
      <c r="H137" s="186">
        <v>1539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3679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3680</v>
      </c>
      <c r="G139" s="185" t="s">
        <v>2368</v>
      </c>
      <c r="H139" s="186">
        <v>28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3681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3081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3083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3682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3017</v>
      </c>
      <c r="F144" s="184" t="s">
        <v>3015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3682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3020</v>
      </c>
      <c r="F146" s="184" t="s">
        <v>3683</v>
      </c>
      <c r="G146" s="185" t="s">
        <v>2508</v>
      </c>
      <c r="H146" s="186">
        <v>6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3684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3022</v>
      </c>
      <c r="F148" s="184" t="s">
        <v>3023</v>
      </c>
      <c r="G148" s="185" t="s">
        <v>2508</v>
      </c>
      <c r="H148" s="186">
        <v>3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3685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3024</v>
      </c>
      <c r="F150" s="184" t="s">
        <v>3025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3682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3026</v>
      </c>
      <c r="F152" s="184" t="s">
        <v>3027</v>
      </c>
      <c r="G152" s="185" t="s">
        <v>2508</v>
      </c>
      <c r="H152" s="186">
        <v>4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3686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3028</v>
      </c>
      <c r="F154" s="184" t="s">
        <v>3029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3682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3030</v>
      </c>
      <c r="F156" s="184" t="s">
        <v>3687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3682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3057</v>
      </c>
      <c r="F158" s="184" t="s">
        <v>3688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3682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3060</v>
      </c>
      <c r="F160" s="184" t="s">
        <v>3031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3682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3690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3691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3692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3693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2349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3694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3695</v>
      </c>
      <c r="F131" s="170" t="s">
        <v>3696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3697</v>
      </c>
      <c r="F132" s="184" t="s">
        <v>3698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3699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3700</v>
      </c>
      <c r="F134" s="170" t="s">
        <v>3701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3702</v>
      </c>
      <c r="F135" s="184" t="s">
        <v>3703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2358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3704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3705</v>
      </c>
      <c r="F137" s="184" t="s">
        <v>3706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2358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3707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3708</v>
      </c>
      <c r="F139" s="184" t="s">
        <v>3709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3710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3711</v>
      </c>
      <c r="F141" s="184" t="s">
        <v>3712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3710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3713</v>
      </c>
      <c r="F143" s="170" t="s">
        <v>3714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3715</v>
      </c>
      <c r="F144" s="184" t="s">
        <v>3716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2358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3707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2526</v>
      </c>
      <c r="F146" s="184" t="s">
        <v>2527</v>
      </c>
      <c r="G146" s="185" t="s">
        <v>773</v>
      </c>
      <c r="H146" s="186">
        <v>10</v>
      </c>
      <c r="I146" s="187"/>
      <c r="J146" s="188">
        <f>ROUND(I146*H146,2)</f>
        <v>0</v>
      </c>
      <c r="K146" s="184" t="s">
        <v>2358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3707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3717</v>
      </c>
      <c r="F148" s="184" t="s">
        <v>3718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2358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3719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3720</v>
      </c>
      <c r="F150" s="184" t="s">
        <v>3721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2358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3722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3723</v>
      </c>
      <c r="F152" s="184" t="s">
        <v>3724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2358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3722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3725</v>
      </c>
      <c r="F154" s="184" t="s">
        <v>3726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2358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3727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3728</v>
      </c>
      <c r="F156" s="184" t="s">
        <v>3729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3730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3731</v>
      </c>
      <c r="F158" s="184" t="s">
        <v>3732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3722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2394</v>
      </c>
      <c r="F160" s="184" t="s">
        <v>2395</v>
      </c>
      <c r="G160" s="185" t="s">
        <v>1798</v>
      </c>
      <c r="H160" s="186">
        <v>50</v>
      </c>
      <c r="I160" s="187"/>
      <c r="J160" s="188">
        <f>ROUND(I160*H160,2)</f>
        <v>0</v>
      </c>
      <c r="K160" s="184" t="s">
        <v>2358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3733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3734</v>
      </c>
      <c r="F162" s="184" t="s">
        <v>3735</v>
      </c>
      <c r="G162" s="185" t="s">
        <v>2420</v>
      </c>
      <c r="H162" s="186">
        <v>2</v>
      </c>
      <c r="I162" s="187"/>
      <c r="J162" s="188">
        <f>ROUND(I162*H162,2)</f>
        <v>0</v>
      </c>
      <c r="K162" s="184" t="s">
        <v>2358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3736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3734</v>
      </c>
      <c r="F164" s="184" t="s">
        <v>3735</v>
      </c>
      <c r="G164" s="185" t="s">
        <v>2420</v>
      </c>
      <c r="H164" s="186">
        <v>2</v>
      </c>
      <c r="I164" s="187"/>
      <c r="J164" s="188">
        <f>ROUND(I164*H164,2)</f>
        <v>0</v>
      </c>
      <c r="K164" s="184" t="s">
        <v>2358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3737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3734</v>
      </c>
      <c r="F166" s="184" t="s">
        <v>3735</v>
      </c>
      <c r="G166" s="185" t="s">
        <v>2420</v>
      </c>
      <c r="H166" s="186">
        <v>4</v>
      </c>
      <c r="I166" s="187"/>
      <c r="J166" s="188">
        <f>ROUND(I166*H166,2)</f>
        <v>0</v>
      </c>
      <c r="K166" s="184" t="s">
        <v>2358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3738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2418</v>
      </c>
      <c r="F168" s="184" t="s">
        <v>2419</v>
      </c>
      <c r="G168" s="185" t="s">
        <v>2420</v>
      </c>
      <c r="H168" s="186">
        <v>2</v>
      </c>
      <c r="I168" s="187"/>
      <c r="J168" s="188">
        <f>ROUND(I168*H168,2)</f>
        <v>0</v>
      </c>
      <c r="K168" s="184" t="s">
        <v>2358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3739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3740</v>
      </c>
      <c r="F170" s="170" t="s">
        <v>3741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3742</v>
      </c>
      <c r="F171" s="184" t="s">
        <v>3743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3744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3745</v>
      </c>
      <c r="F173" s="184" t="s">
        <v>3746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3744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3747</v>
      </c>
      <c r="F175" s="184" t="s">
        <v>3748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3707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3749</v>
      </c>
      <c r="F177" s="184" t="s">
        <v>3750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3707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3751</v>
      </c>
      <c r="F179" s="184" t="s">
        <v>3752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3707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3753</v>
      </c>
      <c r="F181" s="184" t="s">
        <v>3754</v>
      </c>
      <c r="G181" s="185" t="s">
        <v>3755</v>
      </c>
      <c r="H181" s="186">
        <v>1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3707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3756</v>
      </c>
      <c r="F183" s="184" t="s">
        <v>3757</v>
      </c>
      <c r="G183" s="185" t="s">
        <v>3755</v>
      </c>
      <c r="H183" s="186">
        <v>1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3707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3758</v>
      </c>
      <c r="F185" s="184" t="s">
        <v>3759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3707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2504</v>
      </c>
      <c r="F187" s="170" t="s">
        <v>2505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2605</v>
      </c>
      <c r="F188" s="184" t="s">
        <v>3760</v>
      </c>
      <c r="G188" s="185" t="s">
        <v>2508</v>
      </c>
      <c r="H188" s="186">
        <v>24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3761</v>
      </c>
      <c r="F189" s="170" t="s">
        <v>3762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3763</v>
      </c>
      <c r="F190" s="184" t="s">
        <v>3764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2354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3766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3767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3768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3769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3770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3771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3772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2985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3773</v>
      </c>
      <c r="F132" s="170" t="s">
        <v>3774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3775</v>
      </c>
      <c r="F133" s="179" t="s">
        <v>3776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3777</v>
      </c>
      <c r="F134" s="184" t="s">
        <v>3778</v>
      </c>
      <c r="G134" s="185" t="s">
        <v>2368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3779</v>
      </c>
      <c r="F135" s="184" t="s">
        <v>3780</v>
      </c>
      <c r="G135" s="185" t="s">
        <v>2368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3781</v>
      </c>
      <c r="F136" s="184" t="s">
        <v>3782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3783</v>
      </c>
      <c r="F137" s="184" t="s">
        <v>3784</v>
      </c>
      <c r="G137" s="185" t="s">
        <v>2368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3785</v>
      </c>
      <c r="F138" s="184" t="s">
        <v>3786</v>
      </c>
      <c r="G138" s="185" t="s">
        <v>2368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3787</v>
      </c>
      <c r="F139" s="184" t="s">
        <v>3788</v>
      </c>
      <c r="G139" s="185" t="s">
        <v>2368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3789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3790</v>
      </c>
      <c r="F140" s="170" t="s">
        <v>3791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3792</v>
      </c>
      <c r="F141" s="184" t="s">
        <v>3793</v>
      </c>
      <c r="G141" s="185" t="s">
        <v>2368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3794</v>
      </c>
      <c r="F142" s="184" t="s">
        <v>3795</v>
      </c>
      <c r="G142" s="185" t="s">
        <v>2368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3796</v>
      </c>
      <c r="F143" s="184" t="s">
        <v>3797</v>
      </c>
      <c r="G143" s="185" t="s">
        <v>2368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3798</v>
      </c>
      <c r="F144" s="170" t="s">
        <v>3799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3800</v>
      </c>
      <c r="F145" s="184" t="s">
        <v>3801</v>
      </c>
      <c r="G145" s="185" t="s">
        <v>2368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3802</v>
      </c>
      <c r="F146" s="184" t="s">
        <v>3803</v>
      </c>
      <c r="G146" s="185" t="s">
        <v>2368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3804</v>
      </c>
      <c r="F147" s="184" t="s">
        <v>3805</v>
      </c>
      <c r="G147" s="185" t="s">
        <v>2368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3806</v>
      </c>
      <c r="F148" s="184" t="s">
        <v>3807</v>
      </c>
      <c r="G148" s="185" t="s">
        <v>2368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3808</v>
      </c>
      <c r="F149" s="184" t="s">
        <v>3809</v>
      </c>
      <c r="G149" s="185" t="s">
        <v>2368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3810</v>
      </c>
      <c r="F150" s="184" t="s">
        <v>3811</v>
      </c>
      <c r="G150" s="185" t="s">
        <v>2368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3812</v>
      </c>
      <c r="F151" s="170" t="s">
        <v>3813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3814</v>
      </c>
      <c r="F152" s="184" t="s">
        <v>3815</v>
      </c>
      <c r="G152" s="185" t="s">
        <v>2368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3816</v>
      </c>
      <c r="F153" s="184" t="s">
        <v>3817</v>
      </c>
      <c r="G153" s="185" t="s">
        <v>2368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3818</v>
      </c>
      <c r="F154" s="184" t="s">
        <v>3819</v>
      </c>
      <c r="G154" s="185" t="s">
        <v>2368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3820</v>
      </c>
      <c r="F155" s="184" t="s">
        <v>3821</v>
      </c>
      <c r="G155" s="185" t="s">
        <v>2368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3822</v>
      </c>
      <c r="F156" s="184" t="s">
        <v>3823</v>
      </c>
      <c r="G156" s="185" t="s">
        <v>2368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3824</v>
      </c>
      <c r="F157" s="184" t="s">
        <v>3825</v>
      </c>
      <c r="G157" s="185" t="s">
        <v>2368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3826</v>
      </c>
      <c r="F158" s="184" t="s">
        <v>3827</v>
      </c>
      <c r="G158" s="185" t="s">
        <v>2368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3828</v>
      </c>
      <c r="F159" s="184" t="s">
        <v>3829</v>
      </c>
      <c r="G159" s="185" t="s">
        <v>2368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3830</v>
      </c>
      <c r="F160" s="184" t="s">
        <v>3831</v>
      </c>
      <c r="G160" s="185" t="s">
        <v>2368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3832</v>
      </c>
      <c r="F161" s="184" t="s">
        <v>3833</v>
      </c>
      <c r="G161" s="185" t="s">
        <v>2368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3834</v>
      </c>
      <c r="F162" s="170" t="s">
        <v>3835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3836</v>
      </c>
      <c r="F163" s="179" t="s">
        <v>3837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3838</v>
      </c>
      <c r="F164" s="184" t="s">
        <v>3839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ROUND((SUM(BE155:BE1989)),  2)</f>
        <v>0</v>
      </c>
      <c r="G37" s="38"/>
      <c r="H37" s="38"/>
      <c r="I37" s="138">
        <v>0.20999999999999999</v>
      </c>
      <c r="J37" s="137">
        <f>ROUND(((SUM(BE155:BE1989))*I37),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ROUND((SUM(BF155:BF1989)),  2)</f>
        <v>0</v>
      </c>
      <c r="G38" s="38"/>
      <c r="H38" s="38"/>
      <c r="I38" s="138">
        <v>0.14999999999999999</v>
      </c>
      <c r="J38" s="137">
        <f>ROUND(((SUM(BF155:BF1989))*I38),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J641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J646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J663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J706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J799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J805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J832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J838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J841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J842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J922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J1124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J1336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J1344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J1547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J1627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J1865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J1879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J1987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P156+P841</f>
        <v>0</v>
      </c>
      <c r="Q155" s="90"/>
      <c r="R155" s="165">
        <f>R156+R841</f>
        <v>2974.8133594299998</v>
      </c>
      <c r="S155" s="90"/>
      <c r="T155" s="166">
        <f>T156+T841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BK156+BK841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P157+P224+P296+P346+P570+P641+P646+P799+P805+P832+P838</f>
        <v>0</v>
      </c>
      <c r="Q156" s="174"/>
      <c r="R156" s="175">
        <f>R157+R224+R296+R346+R570+R641+R646+R799+R805+R832+R838</f>
        <v>2797.9272541999999</v>
      </c>
      <c r="S156" s="174"/>
      <c r="T156" s="176">
        <f>T157+T224+T296+T346+T570+T641+T646+T799+T805+T832+T838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BK157+BK224+BK296+BK346+BK570+BK641+BK646+BK799+BK805+BK832+BK838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428.60982055999995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24.15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0.18587000000000001</v>
      </c>
      <c r="R351" s="191">
        <f>Q351*H351</f>
        <v>0.95165440000000001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SUM(P571:P640)</f>
        <v>0</v>
      </c>
      <c r="Q570" s="174"/>
      <c r="R570" s="175">
        <f>SUM(R571:R640)</f>
        <v>214.32327199999997</v>
      </c>
      <c r="S570" s="174"/>
      <c r="T570" s="176">
        <f>SUM(T571:T640)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SUM(BK571:BK640)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69.747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69.747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2" customFormat="1" ht="33" customHeight="1">
      <c r="A579" s="38"/>
      <c r="B579" s="181"/>
      <c r="C579" s="182" t="s">
        <v>702</v>
      </c>
      <c r="D579" s="182" t="s">
        <v>259</v>
      </c>
      <c r="E579" s="183" t="s">
        <v>703</v>
      </c>
      <c r="F579" s="184" t="s">
        <v>704</v>
      </c>
      <c r="G579" s="185" t="s">
        <v>323</v>
      </c>
      <c r="H579" s="186">
        <v>439.51999999999998</v>
      </c>
      <c r="I579" s="187"/>
      <c r="J579" s="188">
        <f>ROUND(I579*H579,2)</f>
        <v>0</v>
      </c>
      <c r="K579" s="184" t="s">
        <v>1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705</v>
      </c>
    </row>
    <row r="580" s="13" customFormat="1">
      <c r="A580" s="13"/>
      <c r="B580" s="195"/>
      <c r="C580" s="13"/>
      <c r="D580" s="196" t="s">
        <v>265</v>
      </c>
      <c r="E580" s="197" t="s">
        <v>1</v>
      </c>
      <c r="F580" s="198" t="s">
        <v>706</v>
      </c>
      <c r="G580" s="13"/>
      <c r="H580" s="197" t="s">
        <v>1</v>
      </c>
      <c r="I580" s="199"/>
      <c r="J580" s="13"/>
      <c r="K580" s="13"/>
      <c r="L580" s="195"/>
      <c r="M580" s="200"/>
      <c r="N580" s="201"/>
      <c r="O580" s="201"/>
      <c r="P580" s="201"/>
      <c r="Q580" s="201"/>
      <c r="R580" s="201"/>
      <c r="S580" s="201"/>
      <c r="T580" s="20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197" t="s">
        <v>265</v>
      </c>
      <c r="AU580" s="197" t="s">
        <v>85</v>
      </c>
      <c r="AV580" s="13" t="s">
        <v>82</v>
      </c>
      <c r="AW580" s="13" t="s">
        <v>32</v>
      </c>
      <c r="AX580" s="13" t="s">
        <v>75</v>
      </c>
      <c r="AY580" s="197" t="s">
        <v>257</v>
      </c>
    </row>
    <row r="581" s="14" customFormat="1">
      <c r="A581" s="14"/>
      <c r="B581" s="203"/>
      <c r="C581" s="14"/>
      <c r="D581" s="196" t="s">
        <v>265</v>
      </c>
      <c r="E581" s="204" t="s">
        <v>1</v>
      </c>
      <c r="F581" s="205" t="s">
        <v>707</v>
      </c>
      <c r="G581" s="14"/>
      <c r="H581" s="206">
        <v>355.29000000000002</v>
      </c>
      <c r="I581" s="207"/>
      <c r="J581" s="14"/>
      <c r="K581" s="14"/>
      <c r="L581" s="203"/>
      <c r="M581" s="208"/>
      <c r="N581" s="209"/>
      <c r="O581" s="209"/>
      <c r="P581" s="209"/>
      <c r="Q581" s="209"/>
      <c r="R581" s="209"/>
      <c r="S581" s="209"/>
      <c r="T581" s="210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04" t="s">
        <v>265</v>
      </c>
      <c r="AU581" s="204" t="s">
        <v>85</v>
      </c>
      <c r="AV581" s="14" t="s">
        <v>85</v>
      </c>
      <c r="AW581" s="14" t="s">
        <v>32</v>
      </c>
      <c r="AX581" s="14" t="s">
        <v>75</v>
      </c>
      <c r="AY581" s="204" t="s">
        <v>257</v>
      </c>
    </row>
    <row r="582" s="13" customFormat="1">
      <c r="A582" s="13"/>
      <c r="B582" s="195"/>
      <c r="C582" s="13"/>
      <c r="D582" s="196" t="s">
        <v>265</v>
      </c>
      <c r="E582" s="197" t="s">
        <v>1</v>
      </c>
      <c r="F582" s="198" t="s">
        <v>708</v>
      </c>
      <c r="G582" s="13"/>
      <c r="H582" s="197" t="s">
        <v>1</v>
      </c>
      <c r="I582" s="199"/>
      <c r="J582" s="13"/>
      <c r="K582" s="13"/>
      <c r="L582" s="195"/>
      <c r="M582" s="200"/>
      <c r="N582" s="201"/>
      <c r="O582" s="201"/>
      <c r="P582" s="201"/>
      <c r="Q582" s="201"/>
      <c r="R582" s="201"/>
      <c r="S582" s="201"/>
      <c r="T582" s="20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197" t="s">
        <v>265</v>
      </c>
      <c r="AU582" s="197" t="s">
        <v>85</v>
      </c>
      <c r="AV582" s="13" t="s">
        <v>82</v>
      </c>
      <c r="AW582" s="13" t="s">
        <v>32</v>
      </c>
      <c r="AX582" s="13" t="s">
        <v>75</v>
      </c>
      <c r="AY582" s="197" t="s">
        <v>257</v>
      </c>
    </row>
    <row r="583" s="14" customFormat="1">
      <c r="A583" s="14"/>
      <c r="B583" s="203"/>
      <c r="C583" s="14"/>
      <c r="D583" s="196" t="s">
        <v>265</v>
      </c>
      <c r="E583" s="204" t="s">
        <v>1</v>
      </c>
      <c r="F583" s="205" t="s">
        <v>709</v>
      </c>
      <c r="G583" s="14"/>
      <c r="H583" s="206">
        <v>84.230000000000004</v>
      </c>
      <c r="I583" s="207"/>
      <c r="J583" s="14"/>
      <c r="K583" s="14"/>
      <c r="L583" s="203"/>
      <c r="M583" s="208"/>
      <c r="N583" s="209"/>
      <c r="O583" s="209"/>
      <c r="P583" s="209"/>
      <c r="Q583" s="209"/>
      <c r="R583" s="209"/>
      <c r="S583" s="209"/>
      <c r="T583" s="210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04" t="s">
        <v>265</v>
      </c>
      <c r="AU583" s="204" t="s">
        <v>85</v>
      </c>
      <c r="AV583" s="14" t="s">
        <v>85</v>
      </c>
      <c r="AW583" s="14" t="s">
        <v>32</v>
      </c>
      <c r="AX583" s="14" t="s">
        <v>75</v>
      </c>
      <c r="AY583" s="204" t="s">
        <v>257</v>
      </c>
    </row>
    <row r="584" s="15" customFormat="1">
      <c r="A584" s="15"/>
      <c r="B584" s="211"/>
      <c r="C584" s="15"/>
      <c r="D584" s="196" t="s">
        <v>265</v>
      </c>
      <c r="E584" s="212" t="s">
        <v>1</v>
      </c>
      <c r="F584" s="213" t="s">
        <v>271</v>
      </c>
      <c r="G584" s="15"/>
      <c r="H584" s="214">
        <v>439.52000000000004</v>
      </c>
      <c r="I584" s="215"/>
      <c r="J584" s="15"/>
      <c r="K584" s="15"/>
      <c r="L584" s="211"/>
      <c r="M584" s="216"/>
      <c r="N584" s="217"/>
      <c r="O584" s="217"/>
      <c r="P584" s="217"/>
      <c r="Q584" s="217"/>
      <c r="R584" s="217"/>
      <c r="S584" s="217"/>
      <c r="T584" s="218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12" t="s">
        <v>265</v>
      </c>
      <c r="AU584" s="212" t="s">
        <v>85</v>
      </c>
      <c r="AV584" s="15" t="s">
        <v>108</v>
      </c>
      <c r="AW584" s="15" t="s">
        <v>32</v>
      </c>
      <c r="AX584" s="15" t="s">
        <v>82</v>
      </c>
      <c r="AY584" s="212" t="s">
        <v>257</v>
      </c>
    </row>
    <row r="585" s="2" customFormat="1" ht="33" customHeight="1">
      <c r="A585" s="38"/>
      <c r="B585" s="181"/>
      <c r="C585" s="182" t="s">
        <v>710</v>
      </c>
      <c r="D585" s="182" t="s">
        <v>259</v>
      </c>
      <c r="E585" s="183" t="s">
        <v>711</v>
      </c>
      <c r="F585" s="184" t="s">
        <v>712</v>
      </c>
      <c r="G585" s="185" t="s">
        <v>323</v>
      </c>
      <c r="H585" s="186">
        <v>383.37</v>
      </c>
      <c r="I585" s="187"/>
      <c r="J585" s="188">
        <f>ROUND(I585*H585,2)</f>
        <v>0</v>
      </c>
      <c r="K585" s="184" t="s">
        <v>1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</v>
      </c>
      <c r="R585" s="191">
        <f>Q585*H585</f>
        <v>0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85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713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714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715</v>
      </c>
      <c r="G587" s="14"/>
      <c r="H587" s="206">
        <v>383.37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85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383.37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85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16.5" customHeight="1">
      <c r="A589" s="38"/>
      <c r="B589" s="181"/>
      <c r="C589" s="182" t="s">
        <v>716</v>
      </c>
      <c r="D589" s="182" t="s">
        <v>259</v>
      </c>
      <c r="E589" s="183" t="s">
        <v>717</v>
      </c>
      <c r="F589" s="184" t="s">
        <v>718</v>
      </c>
      <c r="G589" s="185" t="s">
        <v>262</v>
      </c>
      <c r="H589" s="186">
        <v>62.148000000000003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2.5020099999999998</v>
      </c>
      <c r="R589" s="191">
        <f>Q589*H589</f>
        <v>155.49491748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85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719</v>
      </c>
    </row>
    <row r="590" s="13" customFormat="1">
      <c r="A590" s="13"/>
      <c r="B590" s="195"/>
      <c r="C590" s="13"/>
      <c r="D590" s="196" t="s">
        <v>265</v>
      </c>
      <c r="E590" s="197" t="s">
        <v>1</v>
      </c>
      <c r="F590" s="198" t="s">
        <v>720</v>
      </c>
      <c r="G590" s="13"/>
      <c r="H590" s="197" t="s">
        <v>1</v>
      </c>
      <c r="I590" s="199"/>
      <c r="J590" s="13"/>
      <c r="K590" s="13"/>
      <c r="L590" s="195"/>
      <c r="M590" s="200"/>
      <c r="N590" s="201"/>
      <c r="O590" s="201"/>
      <c r="P590" s="201"/>
      <c r="Q590" s="201"/>
      <c r="R590" s="201"/>
      <c r="S590" s="201"/>
      <c r="T590" s="20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197" t="s">
        <v>265</v>
      </c>
      <c r="AU590" s="197" t="s">
        <v>85</v>
      </c>
      <c r="AV590" s="13" t="s">
        <v>82</v>
      </c>
      <c r="AW590" s="13" t="s">
        <v>32</v>
      </c>
      <c r="AX590" s="13" t="s">
        <v>75</v>
      </c>
      <c r="AY590" s="197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4" customFormat="1">
      <c r="A593" s="14"/>
      <c r="B593" s="203"/>
      <c r="C593" s="14"/>
      <c r="D593" s="196" t="s">
        <v>265</v>
      </c>
      <c r="E593" s="204" t="s">
        <v>1</v>
      </c>
      <c r="F593" s="205" t="s">
        <v>723</v>
      </c>
      <c r="G593" s="14"/>
      <c r="H593" s="206">
        <v>2.298</v>
      </c>
      <c r="I593" s="207"/>
      <c r="J593" s="14"/>
      <c r="K593" s="14"/>
      <c r="L593" s="203"/>
      <c r="M593" s="208"/>
      <c r="N593" s="209"/>
      <c r="O593" s="209"/>
      <c r="P593" s="209"/>
      <c r="Q593" s="209"/>
      <c r="R593" s="209"/>
      <c r="S593" s="209"/>
      <c r="T593" s="210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04" t="s">
        <v>265</v>
      </c>
      <c r="AU593" s="204" t="s">
        <v>85</v>
      </c>
      <c r="AV593" s="14" t="s">
        <v>85</v>
      </c>
      <c r="AW593" s="14" t="s">
        <v>32</v>
      </c>
      <c r="AX593" s="14" t="s">
        <v>75</v>
      </c>
      <c r="AY593" s="204" t="s">
        <v>257</v>
      </c>
    </row>
    <row r="594" s="13" customFormat="1">
      <c r="A594" s="13"/>
      <c r="B594" s="195"/>
      <c r="C594" s="13"/>
      <c r="D594" s="196" t="s">
        <v>265</v>
      </c>
      <c r="E594" s="197" t="s">
        <v>1</v>
      </c>
      <c r="F594" s="198" t="s">
        <v>724</v>
      </c>
      <c r="G594" s="13"/>
      <c r="H594" s="197" t="s">
        <v>1</v>
      </c>
      <c r="I594" s="199"/>
      <c r="J594" s="13"/>
      <c r="K594" s="13"/>
      <c r="L594" s="195"/>
      <c r="M594" s="200"/>
      <c r="N594" s="201"/>
      <c r="O594" s="201"/>
      <c r="P594" s="201"/>
      <c r="Q594" s="201"/>
      <c r="R594" s="201"/>
      <c r="S594" s="201"/>
      <c r="T594" s="20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197" t="s">
        <v>265</v>
      </c>
      <c r="AU594" s="197" t="s">
        <v>85</v>
      </c>
      <c r="AV594" s="13" t="s">
        <v>82</v>
      </c>
      <c r="AW594" s="13" t="s">
        <v>32</v>
      </c>
      <c r="AX594" s="13" t="s">
        <v>75</v>
      </c>
      <c r="AY594" s="197" t="s">
        <v>257</v>
      </c>
    </row>
    <row r="595" s="14" customFormat="1">
      <c r="A595" s="14"/>
      <c r="B595" s="203"/>
      <c r="C595" s="14"/>
      <c r="D595" s="196" t="s">
        <v>265</v>
      </c>
      <c r="E595" s="204" t="s">
        <v>1</v>
      </c>
      <c r="F595" s="205" t="s">
        <v>725</v>
      </c>
      <c r="G595" s="14"/>
      <c r="H595" s="206">
        <v>59.850000000000001</v>
      </c>
      <c r="I595" s="207"/>
      <c r="J595" s="14"/>
      <c r="K595" s="14"/>
      <c r="L595" s="203"/>
      <c r="M595" s="208"/>
      <c r="N595" s="209"/>
      <c r="O595" s="209"/>
      <c r="P595" s="209"/>
      <c r="Q595" s="209"/>
      <c r="R595" s="209"/>
      <c r="S595" s="209"/>
      <c r="T595" s="210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04" t="s">
        <v>265</v>
      </c>
      <c r="AU595" s="204" t="s">
        <v>85</v>
      </c>
      <c r="AV595" s="14" t="s">
        <v>85</v>
      </c>
      <c r="AW595" s="14" t="s">
        <v>32</v>
      </c>
      <c r="AX595" s="14" t="s">
        <v>75</v>
      </c>
      <c r="AY595" s="204" t="s">
        <v>257</v>
      </c>
    </row>
    <row r="596" s="15" customFormat="1">
      <c r="A596" s="15"/>
      <c r="B596" s="211"/>
      <c r="C596" s="15"/>
      <c r="D596" s="196" t="s">
        <v>265</v>
      </c>
      <c r="E596" s="212" t="s">
        <v>1</v>
      </c>
      <c r="F596" s="213" t="s">
        <v>271</v>
      </c>
      <c r="G596" s="15"/>
      <c r="H596" s="214">
        <v>62.148000000000003</v>
      </c>
      <c r="I596" s="215"/>
      <c r="J596" s="15"/>
      <c r="K596" s="15"/>
      <c r="L596" s="211"/>
      <c r="M596" s="216"/>
      <c r="N596" s="217"/>
      <c r="O596" s="217"/>
      <c r="P596" s="217"/>
      <c r="Q596" s="217"/>
      <c r="R596" s="217"/>
      <c r="S596" s="217"/>
      <c r="T596" s="218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12" t="s">
        <v>265</v>
      </c>
      <c r="AU596" s="212" t="s">
        <v>85</v>
      </c>
      <c r="AV596" s="15" t="s">
        <v>108</v>
      </c>
      <c r="AW596" s="15" t="s">
        <v>32</v>
      </c>
      <c r="AX596" s="15" t="s">
        <v>82</v>
      </c>
      <c r="AY596" s="212" t="s">
        <v>257</v>
      </c>
    </row>
    <row r="597" s="2" customFormat="1" ht="24.15" customHeight="1">
      <c r="A597" s="38"/>
      <c r="B597" s="181"/>
      <c r="C597" s="182" t="s">
        <v>726</v>
      </c>
      <c r="D597" s="182" t="s">
        <v>259</v>
      </c>
      <c r="E597" s="183" t="s">
        <v>727</v>
      </c>
      <c r="F597" s="184" t="s">
        <v>728</v>
      </c>
      <c r="G597" s="185" t="s">
        <v>323</v>
      </c>
      <c r="H597" s="186">
        <v>286.11000000000001</v>
      </c>
      <c r="I597" s="187"/>
      <c r="J597" s="188">
        <f>ROUND(I597*H597,2)</f>
        <v>0</v>
      </c>
      <c r="K597" s="184" t="s">
        <v>263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0.0055199999999999997</v>
      </c>
      <c r="R597" s="191">
        <f>Q597*H597</f>
        <v>1.5793272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85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729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730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85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722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4" customFormat="1">
      <c r="A601" s="14"/>
      <c r="B601" s="203"/>
      <c r="C601" s="14"/>
      <c r="D601" s="196" t="s">
        <v>265</v>
      </c>
      <c r="E601" s="204" t="s">
        <v>1</v>
      </c>
      <c r="F601" s="205" t="s">
        <v>732</v>
      </c>
      <c r="G601" s="14"/>
      <c r="H601" s="206">
        <v>15.09</v>
      </c>
      <c r="I601" s="207"/>
      <c r="J601" s="14"/>
      <c r="K601" s="14"/>
      <c r="L601" s="203"/>
      <c r="M601" s="208"/>
      <c r="N601" s="209"/>
      <c r="O601" s="209"/>
      <c r="P601" s="209"/>
      <c r="Q601" s="209"/>
      <c r="R601" s="209"/>
      <c r="S601" s="209"/>
      <c r="T601" s="21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04" t="s">
        <v>265</v>
      </c>
      <c r="AU601" s="204" t="s">
        <v>85</v>
      </c>
      <c r="AV601" s="14" t="s">
        <v>85</v>
      </c>
      <c r="AW601" s="14" t="s">
        <v>32</v>
      </c>
      <c r="AX601" s="14" t="s">
        <v>75</v>
      </c>
      <c r="AY601" s="204" t="s">
        <v>257</v>
      </c>
    </row>
    <row r="602" s="13" customFormat="1">
      <c r="A602" s="13"/>
      <c r="B602" s="195"/>
      <c r="C602" s="13"/>
      <c r="D602" s="196" t="s">
        <v>265</v>
      </c>
      <c r="E602" s="197" t="s">
        <v>1</v>
      </c>
      <c r="F602" s="198" t="s">
        <v>733</v>
      </c>
      <c r="G602" s="13"/>
      <c r="H602" s="197" t="s">
        <v>1</v>
      </c>
      <c r="I602" s="199"/>
      <c r="J602" s="13"/>
      <c r="K602" s="13"/>
      <c r="L602" s="195"/>
      <c r="M602" s="200"/>
      <c r="N602" s="201"/>
      <c r="O602" s="201"/>
      <c r="P602" s="201"/>
      <c r="Q602" s="201"/>
      <c r="R602" s="201"/>
      <c r="S602" s="201"/>
      <c r="T602" s="20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197" t="s">
        <v>265</v>
      </c>
      <c r="AU602" s="197" t="s">
        <v>85</v>
      </c>
      <c r="AV602" s="13" t="s">
        <v>82</v>
      </c>
      <c r="AW602" s="13" t="s">
        <v>32</v>
      </c>
      <c r="AX602" s="13" t="s">
        <v>75</v>
      </c>
      <c r="AY602" s="197" t="s">
        <v>257</v>
      </c>
    </row>
    <row r="603" s="14" customFormat="1">
      <c r="A603" s="14"/>
      <c r="B603" s="203"/>
      <c r="C603" s="14"/>
      <c r="D603" s="196" t="s">
        <v>265</v>
      </c>
      <c r="E603" s="204" t="s">
        <v>1</v>
      </c>
      <c r="F603" s="205" t="s">
        <v>734</v>
      </c>
      <c r="G603" s="14"/>
      <c r="H603" s="206">
        <v>271.01999999999998</v>
      </c>
      <c r="I603" s="207"/>
      <c r="J603" s="14"/>
      <c r="K603" s="14"/>
      <c r="L603" s="203"/>
      <c r="M603" s="208"/>
      <c r="N603" s="209"/>
      <c r="O603" s="209"/>
      <c r="P603" s="209"/>
      <c r="Q603" s="209"/>
      <c r="R603" s="209"/>
      <c r="S603" s="209"/>
      <c r="T603" s="210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04" t="s">
        <v>265</v>
      </c>
      <c r="AU603" s="204" t="s">
        <v>85</v>
      </c>
      <c r="AV603" s="14" t="s">
        <v>85</v>
      </c>
      <c r="AW603" s="14" t="s">
        <v>32</v>
      </c>
      <c r="AX603" s="14" t="s">
        <v>75</v>
      </c>
      <c r="AY603" s="204" t="s">
        <v>257</v>
      </c>
    </row>
    <row r="604" s="15" customFormat="1">
      <c r="A604" s="15"/>
      <c r="B604" s="211"/>
      <c r="C604" s="15"/>
      <c r="D604" s="196" t="s">
        <v>265</v>
      </c>
      <c r="E604" s="212" t="s">
        <v>1</v>
      </c>
      <c r="F604" s="213" t="s">
        <v>271</v>
      </c>
      <c r="G604" s="15"/>
      <c r="H604" s="214">
        <v>286.10999999999996</v>
      </c>
      <c r="I604" s="215"/>
      <c r="J604" s="15"/>
      <c r="K604" s="15"/>
      <c r="L604" s="211"/>
      <c r="M604" s="216"/>
      <c r="N604" s="217"/>
      <c r="O604" s="217"/>
      <c r="P604" s="217"/>
      <c r="Q604" s="217"/>
      <c r="R604" s="217"/>
      <c r="S604" s="217"/>
      <c r="T604" s="218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12" t="s">
        <v>265</v>
      </c>
      <c r="AU604" s="212" t="s">
        <v>85</v>
      </c>
      <c r="AV604" s="15" t="s">
        <v>108</v>
      </c>
      <c r="AW604" s="15" t="s">
        <v>32</v>
      </c>
      <c r="AX604" s="15" t="s">
        <v>82</v>
      </c>
      <c r="AY604" s="212" t="s">
        <v>257</v>
      </c>
    </row>
    <row r="605" s="2" customFormat="1" ht="24.15" customHeight="1">
      <c r="A605" s="38"/>
      <c r="B605" s="181"/>
      <c r="C605" s="182" t="s">
        <v>735</v>
      </c>
      <c r="D605" s="182" t="s">
        <v>259</v>
      </c>
      <c r="E605" s="183" t="s">
        <v>736</v>
      </c>
      <c r="F605" s="184" t="s">
        <v>737</v>
      </c>
      <c r="G605" s="185" t="s">
        <v>323</v>
      </c>
      <c r="H605" s="186">
        <v>286.11000000000001</v>
      </c>
      <c r="I605" s="187"/>
      <c r="J605" s="188">
        <f>ROUND(I605*H605,2)</f>
        <v>0</v>
      </c>
      <c r="K605" s="184" t="s">
        <v>263</v>
      </c>
      <c r="L605" s="39"/>
      <c r="M605" s="189" t="s">
        <v>1</v>
      </c>
      <c r="N605" s="190" t="s">
        <v>40</v>
      </c>
      <c r="O605" s="77"/>
      <c r="P605" s="191">
        <f>O605*H605</f>
        <v>0</v>
      </c>
      <c r="Q605" s="191">
        <v>0</v>
      </c>
      <c r="R605" s="191">
        <f>Q605*H605</f>
        <v>0</v>
      </c>
      <c r="S605" s="191">
        <v>0</v>
      </c>
      <c r="T605" s="192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3" t="s">
        <v>108</v>
      </c>
      <c r="AT605" s="193" t="s">
        <v>259</v>
      </c>
      <c r="AU605" s="193" t="s">
        <v>85</v>
      </c>
      <c r="AY605" s="19" t="s">
        <v>257</v>
      </c>
      <c r="BE605" s="194">
        <f>IF(N605="základní",J605,0)</f>
        <v>0</v>
      </c>
      <c r="BF605" s="194">
        <f>IF(N605="snížená",J605,0)</f>
        <v>0</v>
      </c>
      <c r="BG605" s="194">
        <f>IF(N605="zákl. přenesená",J605,0)</f>
        <v>0</v>
      </c>
      <c r="BH605" s="194">
        <f>IF(N605="sníž. přenesená",J605,0)</f>
        <v>0</v>
      </c>
      <c r="BI605" s="194">
        <f>IF(N605="nulová",J605,0)</f>
        <v>0</v>
      </c>
      <c r="BJ605" s="19" t="s">
        <v>82</v>
      </c>
      <c r="BK605" s="194">
        <f>ROUND(I605*H605,2)</f>
        <v>0</v>
      </c>
      <c r="BL605" s="19" t="s">
        <v>108</v>
      </c>
      <c r="BM605" s="193" t="s">
        <v>738</v>
      </c>
    </row>
    <row r="606" s="2" customFormat="1" ht="24.15" customHeight="1">
      <c r="A606" s="38"/>
      <c r="B606" s="181"/>
      <c r="C606" s="182" t="s">
        <v>739</v>
      </c>
      <c r="D606" s="182" t="s">
        <v>259</v>
      </c>
      <c r="E606" s="183" t="s">
        <v>740</v>
      </c>
      <c r="F606" s="184" t="s">
        <v>741</v>
      </c>
      <c r="G606" s="185" t="s">
        <v>323</v>
      </c>
      <c r="H606" s="186">
        <v>235.03999999999999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0.001</v>
      </c>
      <c r="R606" s="191">
        <f>Q606*H606</f>
        <v>0.23504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742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730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722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743</v>
      </c>
      <c r="G610" s="14"/>
      <c r="H610" s="206">
        <v>9.1899999999999995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744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745</v>
      </c>
      <c r="G612" s="14"/>
      <c r="H612" s="206">
        <v>225.84999999999999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235.03999999999999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85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24.15" customHeight="1">
      <c r="A614" s="38"/>
      <c r="B614" s="181"/>
      <c r="C614" s="182" t="s">
        <v>746</v>
      </c>
      <c r="D614" s="182" t="s">
        <v>259</v>
      </c>
      <c r="E614" s="183" t="s">
        <v>747</v>
      </c>
      <c r="F614" s="184" t="s">
        <v>748</v>
      </c>
      <c r="G614" s="185" t="s">
        <v>323</v>
      </c>
      <c r="H614" s="186">
        <v>235.03999999999999</v>
      </c>
      <c r="I614" s="187"/>
      <c r="J614" s="188">
        <f>ROUND(I614*H614,2)</f>
        <v>0</v>
      </c>
      <c r="K614" s="184" t="s">
        <v>263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85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749</v>
      </c>
    </row>
    <row r="615" s="2" customFormat="1" ht="16.5" customHeight="1">
      <c r="A615" s="38"/>
      <c r="B615" s="181"/>
      <c r="C615" s="182" t="s">
        <v>750</v>
      </c>
      <c r="D615" s="182" t="s">
        <v>259</v>
      </c>
      <c r="E615" s="183" t="s">
        <v>751</v>
      </c>
      <c r="F615" s="184" t="s">
        <v>752</v>
      </c>
      <c r="G615" s="185" t="s">
        <v>304</v>
      </c>
      <c r="H615" s="186">
        <v>13.535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1.05555</v>
      </c>
      <c r="R615" s="191">
        <f>Q615*H615</f>
        <v>14.286869250000001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753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696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85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754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756</v>
      </c>
      <c r="G619" s="14"/>
      <c r="H619" s="206">
        <v>13.535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85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5" customFormat="1">
      <c r="A620" s="15"/>
      <c r="B620" s="211"/>
      <c r="C620" s="15"/>
      <c r="D620" s="196" t="s">
        <v>265</v>
      </c>
      <c r="E620" s="212" t="s">
        <v>1</v>
      </c>
      <c r="F620" s="213" t="s">
        <v>271</v>
      </c>
      <c r="G620" s="15"/>
      <c r="H620" s="214">
        <v>13.535</v>
      </c>
      <c r="I620" s="215"/>
      <c r="J620" s="15"/>
      <c r="K620" s="15"/>
      <c r="L620" s="211"/>
      <c r="M620" s="216"/>
      <c r="N620" s="217"/>
      <c r="O620" s="217"/>
      <c r="P620" s="217"/>
      <c r="Q620" s="217"/>
      <c r="R620" s="217"/>
      <c r="S620" s="217"/>
      <c r="T620" s="218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12" t="s">
        <v>265</v>
      </c>
      <c r="AU620" s="212" t="s">
        <v>85</v>
      </c>
      <c r="AV620" s="15" t="s">
        <v>108</v>
      </c>
      <c r="AW620" s="15" t="s">
        <v>32</v>
      </c>
      <c r="AX620" s="15" t="s">
        <v>82</v>
      </c>
      <c r="AY620" s="212" t="s">
        <v>257</v>
      </c>
    </row>
    <row r="621" s="2" customFormat="1" ht="16.5" customHeight="1">
      <c r="A621" s="38"/>
      <c r="B621" s="181"/>
      <c r="C621" s="182" t="s">
        <v>757</v>
      </c>
      <c r="D621" s="182" t="s">
        <v>259</v>
      </c>
      <c r="E621" s="183" t="s">
        <v>758</v>
      </c>
      <c r="F621" s="184" t="s">
        <v>759</v>
      </c>
      <c r="G621" s="185" t="s">
        <v>304</v>
      </c>
      <c r="H621" s="186">
        <v>6.2610000000000001</v>
      </c>
      <c r="I621" s="187"/>
      <c r="J621" s="188">
        <f>ROUND(I621*H621,2)</f>
        <v>0</v>
      </c>
      <c r="K621" s="184" t="s">
        <v>263</v>
      </c>
      <c r="L621" s="39"/>
      <c r="M621" s="189" t="s">
        <v>1</v>
      </c>
      <c r="N621" s="190" t="s">
        <v>40</v>
      </c>
      <c r="O621" s="77"/>
      <c r="P621" s="191">
        <f>O621*H621</f>
        <v>0</v>
      </c>
      <c r="Q621" s="191">
        <v>1.06277</v>
      </c>
      <c r="R621" s="191">
        <f>Q621*H621</f>
        <v>6.6540029700000005</v>
      </c>
      <c r="S621" s="191">
        <v>0</v>
      </c>
      <c r="T621" s="192">
        <f>S621*H621</f>
        <v>0</v>
      </c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R621" s="193" t="s">
        <v>108</v>
      </c>
      <c r="AT621" s="193" t="s">
        <v>259</v>
      </c>
      <c r="AU621" s="193" t="s">
        <v>85</v>
      </c>
      <c r="AY621" s="19" t="s">
        <v>257</v>
      </c>
      <c r="BE621" s="194">
        <f>IF(N621="základní",J621,0)</f>
        <v>0</v>
      </c>
      <c r="BF621" s="194">
        <f>IF(N621="snížená",J621,0)</f>
        <v>0</v>
      </c>
      <c r="BG621" s="194">
        <f>IF(N621="zákl. přenesená",J621,0)</f>
        <v>0</v>
      </c>
      <c r="BH621" s="194">
        <f>IF(N621="sníž. přenesená",J621,0)</f>
        <v>0</v>
      </c>
      <c r="BI621" s="194">
        <f>IF(N621="nulová",J621,0)</f>
        <v>0</v>
      </c>
      <c r="BJ621" s="19" t="s">
        <v>82</v>
      </c>
      <c r="BK621" s="194">
        <f>ROUND(I621*H621,2)</f>
        <v>0</v>
      </c>
      <c r="BL621" s="19" t="s">
        <v>108</v>
      </c>
      <c r="BM621" s="193" t="s">
        <v>760</v>
      </c>
    </row>
    <row r="622" s="13" customFormat="1">
      <c r="A622" s="13"/>
      <c r="B622" s="195"/>
      <c r="C622" s="13"/>
      <c r="D622" s="196" t="s">
        <v>265</v>
      </c>
      <c r="E622" s="197" t="s">
        <v>1</v>
      </c>
      <c r="F622" s="198" t="s">
        <v>754</v>
      </c>
      <c r="G622" s="13"/>
      <c r="H622" s="197" t="s">
        <v>1</v>
      </c>
      <c r="I622" s="199"/>
      <c r="J622" s="13"/>
      <c r="K622" s="13"/>
      <c r="L622" s="195"/>
      <c r="M622" s="200"/>
      <c r="N622" s="201"/>
      <c r="O622" s="201"/>
      <c r="P622" s="201"/>
      <c r="Q622" s="201"/>
      <c r="R622" s="201"/>
      <c r="S622" s="201"/>
      <c r="T622" s="20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197" t="s">
        <v>265</v>
      </c>
      <c r="AU622" s="197" t="s">
        <v>85</v>
      </c>
      <c r="AV622" s="13" t="s">
        <v>82</v>
      </c>
      <c r="AW622" s="13" t="s">
        <v>32</v>
      </c>
      <c r="AX622" s="13" t="s">
        <v>75</v>
      </c>
      <c r="AY622" s="197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761</v>
      </c>
      <c r="G624" s="14"/>
      <c r="H624" s="206">
        <v>6.2610000000000001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5" customFormat="1">
      <c r="A625" s="15"/>
      <c r="B625" s="211"/>
      <c r="C625" s="15"/>
      <c r="D625" s="196" t="s">
        <v>265</v>
      </c>
      <c r="E625" s="212" t="s">
        <v>1</v>
      </c>
      <c r="F625" s="213" t="s">
        <v>271</v>
      </c>
      <c r="G625" s="15"/>
      <c r="H625" s="214">
        <v>6.2610000000000001</v>
      </c>
      <c r="I625" s="215"/>
      <c r="J625" s="15"/>
      <c r="K625" s="15"/>
      <c r="L625" s="211"/>
      <c r="M625" s="216"/>
      <c r="N625" s="217"/>
      <c r="O625" s="217"/>
      <c r="P625" s="217"/>
      <c r="Q625" s="217"/>
      <c r="R625" s="217"/>
      <c r="S625" s="217"/>
      <c r="T625" s="218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12" t="s">
        <v>265</v>
      </c>
      <c r="AU625" s="212" t="s">
        <v>85</v>
      </c>
      <c r="AV625" s="15" t="s">
        <v>108</v>
      </c>
      <c r="AW625" s="15" t="s">
        <v>32</v>
      </c>
      <c r="AX625" s="15" t="s">
        <v>82</v>
      </c>
      <c r="AY625" s="212" t="s">
        <v>257</v>
      </c>
    </row>
    <row r="626" s="2" customFormat="1" ht="16.5" customHeight="1">
      <c r="A626" s="38"/>
      <c r="B626" s="181"/>
      <c r="C626" s="182" t="s">
        <v>762</v>
      </c>
      <c r="D626" s="182" t="s">
        <v>259</v>
      </c>
      <c r="E626" s="183" t="s">
        <v>763</v>
      </c>
      <c r="F626" s="184" t="s">
        <v>764</v>
      </c>
      <c r="G626" s="185" t="s">
        <v>422</v>
      </c>
      <c r="H626" s="186">
        <v>30</v>
      </c>
      <c r="I626" s="187"/>
      <c r="J626" s="188">
        <f>ROUND(I626*H626,2)</f>
        <v>0</v>
      </c>
      <c r="K626" s="184" t="s">
        <v>1</v>
      </c>
      <c r="L626" s="39"/>
      <c r="M626" s="189" t="s">
        <v>1</v>
      </c>
      <c r="N626" s="190" t="s">
        <v>40</v>
      </c>
      <c r="O626" s="77"/>
      <c r="P626" s="191">
        <f>O626*H626</f>
        <v>0</v>
      </c>
      <c r="Q626" s="191">
        <v>0</v>
      </c>
      <c r="R626" s="191">
        <f>Q626*H626</f>
        <v>0</v>
      </c>
      <c r="S626" s="191">
        <v>0</v>
      </c>
      <c r="T626" s="192">
        <f>S626*H626</f>
        <v>0</v>
      </c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R626" s="193" t="s">
        <v>108</v>
      </c>
      <c r="AT626" s="193" t="s">
        <v>259</v>
      </c>
      <c r="AU626" s="193" t="s">
        <v>85</v>
      </c>
      <c r="AY626" s="19" t="s">
        <v>257</v>
      </c>
      <c r="BE626" s="194">
        <f>IF(N626="základní",J626,0)</f>
        <v>0</v>
      </c>
      <c r="BF626" s="194">
        <f>IF(N626="snížená",J626,0)</f>
        <v>0</v>
      </c>
      <c r="BG626" s="194">
        <f>IF(N626="zákl. přenesená",J626,0)</f>
        <v>0</v>
      </c>
      <c r="BH626" s="194">
        <f>IF(N626="sníž. přenesená",J626,0)</f>
        <v>0</v>
      </c>
      <c r="BI626" s="194">
        <f>IF(N626="nulová",J626,0)</f>
        <v>0</v>
      </c>
      <c r="BJ626" s="19" t="s">
        <v>82</v>
      </c>
      <c r="BK626" s="194">
        <f>ROUND(I626*H626,2)</f>
        <v>0</v>
      </c>
      <c r="BL626" s="19" t="s">
        <v>108</v>
      </c>
      <c r="BM626" s="193" t="s">
        <v>765</v>
      </c>
    </row>
    <row r="627" s="2" customFormat="1" ht="44.25" customHeight="1">
      <c r="A627" s="38"/>
      <c r="B627" s="181"/>
      <c r="C627" s="182" t="s">
        <v>766</v>
      </c>
      <c r="D627" s="182" t="s">
        <v>259</v>
      </c>
      <c r="E627" s="183" t="s">
        <v>767</v>
      </c>
      <c r="F627" s="184" t="s">
        <v>768</v>
      </c>
      <c r="G627" s="185" t="s">
        <v>422</v>
      </c>
      <c r="H627" s="186">
        <v>166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769</v>
      </c>
    </row>
    <row r="628" s="13" customFormat="1">
      <c r="A628" s="13"/>
      <c r="B628" s="195"/>
      <c r="C628" s="13"/>
      <c r="D628" s="196" t="s">
        <v>265</v>
      </c>
      <c r="E628" s="197" t="s">
        <v>1</v>
      </c>
      <c r="F628" s="198" t="s">
        <v>714</v>
      </c>
      <c r="G628" s="13"/>
      <c r="H628" s="197" t="s">
        <v>1</v>
      </c>
      <c r="I628" s="199"/>
      <c r="J628" s="13"/>
      <c r="K628" s="13"/>
      <c r="L628" s="195"/>
      <c r="M628" s="200"/>
      <c r="N628" s="201"/>
      <c r="O628" s="201"/>
      <c r="P628" s="201"/>
      <c r="Q628" s="201"/>
      <c r="R628" s="201"/>
      <c r="S628" s="201"/>
      <c r="T628" s="20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197" t="s">
        <v>265</v>
      </c>
      <c r="AU628" s="197" t="s">
        <v>85</v>
      </c>
      <c r="AV628" s="13" t="s">
        <v>82</v>
      </c>
      <c r="AW628" s="13" t="s">
        <v>32</v>
      </c>
      <c r="AX628" s="13" t="s">
        <v>75</v>
      </c>
      <c r="AY628" s="197" t="s">
        <v>257</v>
      </c>
    </row>
    <row r="629" s="14" customFormat="1">
      <c r="A629" s="14"/>
      <c r="B629" s="203"/>
      <c r="C629" s="14"/>
      <c r="D629" s="196" t="s">
        <v>265</v>
      </c>
      <c r="E629" s="204" t="s">
        <v>1</v>
      </c>
      <c r="F629" s="205" t="s">
        <v>766</v>
      </c>
      <c r="G629" s="14"/>
      <c r="H629" s="206">
        <v>67</v>
      </c>
      <c r="I629" s="207"/>
      <c r="J629" s="14"/>
      <c r="K629" s="14"/>
      <c r="L629" s="203"/>
      <c r="M629" s="208"/>
      <c r="N629" s="209"/>
      <c r="O629" s="209"/>
      <c r="P629" s="209"/>
      <c r="Q629" s="209"/>
      <c r="R629" s="209"/>
      <c r="S629" s="209"/>
      <c r="T629" s="210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04" t="s">
        <v>265</v>
      </c>
      <c r="AU629" s="204" t="s">
        <v>85</v>
      </c>
      <c r="AV629" s="14" t="s">
        <v>85</v>
      </c>
      <c r="AW629" s="14" t="s">
        <v>32</v>
      </c>
      <c r="AX629" s="14" t="s">
        <v>75</v>
      </c>
      <c r="AY629" s="204" t="s">
        <v>257</v>
      </c>
    </row>
    <row r="630" s="13" customFormat="1">
      <c r="A630" s="13"/>
      <c r="B630" s="195"/>
      <c r="C630" s="13"/>
      <c r="D630" s="196" t="s">
        <v>265</v>
      </c>
      <c r="E630" s="197" t="s">
        <v>1</v>
      </c>
      <c r="F630" s="198" t="s">
        <v>706</v>
      </c>
      <c r="G630" s="13"/>
      <c r="H630" s="197" t="s">
        <v>1</v>
      </c>
      <c r="I630" s="199"/>
      <c r="J630" s="13"/>
      <c r="K630" s="13"/>
      <c r="L630" s="195"/>
      <c r="M630" s="200"/>
      <c r="N630" s="201"/>
      <c r="O630" s="201"/>
      <c r="P630" s="201"/>
      <c r="Q630" s="201"/>
      <c r="R630" s="201"/>
      <c r="S630" s="201"/>
      <c r="T630" s="20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197" t="s">
        <v>265</v>
      </c>
      <c r="AU630" s="197" t="s">
        <v>85</v>
      </c>
      <c r="AV630" s="13" t="s">
        <v>82</v>
      </c>
      <c r="AW630" s="13" t="s">
        <v>32</v>
      </c>
      <c r="AX630" s="13" t="s">
        <v>75</v>
      </c>
      <c r="AY630" s="197" t="s">
        <v>257</v>
      </c>
    </row>
    <row r="631" s="14" customFormat="1">
      <c r="A631" s="14"/>
      <c r="B631" s="203"/>
      <c r="C631" s="14"/>
      <c r="D631" s="196" t="s">
        <v>265</v>
      </c>
      <c r="E631" s="204" t="s">
        <v>1</v>
      </c>
      <c r="F631" s="205" t="s">
        <v>766</v>
      </c>
      <c r="G631" s="14"/>
      <c r="H631" s="206">
        <v>67</v>
      </c>
      <c r="I631" s="207"/>
      <c r="J631" s="14"/>
      <c r="K631" s="14"/>
      <c r="L631" s="203"/>
      <c r="M631" s="208"/>
      <c r="N631" s="209"/>
      <c r="O631" s="209"/>
      <c r="P631" s="209"/>
      <c r="Q631" s="209"/>
      <c r="R631" s="209"/>
      <c r="S631" s="209"/>
      <c r="T631" s="210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04" t="s">
        <v>265</v>
      </c>
      <c r="AU631" s="204" t="s">
        <v>85</v>
      </c>
      <c r="AV631" s="14" t="s">
        <v>85</v>
      </c>
      <c r="AW631" s="14" t="s">
        <v>32</v>
      </c>
      <c r="AX631" s="14" t="s">
        <v>75</v>
      </c>
      <c r="AY631" s="204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708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85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462</v>
      </c>
      <c r="G633" s="14"/>
      <c r="H633" s="206">
        <v>32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85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5" customFormat="1">
      <c r="A634" s="15"/>
      <c r="B634" s="211"/>
      <c r="C634" s="15"/>
      <c r="D634" s="196" t="s">
        <v>265</v>
      </c>
      <c r="E634" s="212" t="s">
        <v>1</v>
      </c>
      <c r="F634" s="213" t="s">
        <v>271</v>
      </c>
      <c r="G634" s="15"/>
      <c r="H634" s="214">
        <v>166</v>
      </c>
      <c r="I634" s="215"/>
      <c r="J634" s="15"/>
      <c r="K634" s="15"/>
      <c r="L634" s="211"/>
      <c r="M634" s="216"/>
      <c r="N634" s="217"/>
      <c r="O634" s="217"/>
      <c r="P634" s="217"/>
      <c r="Q634" s="217"/>
      <c r="R634" s="217"/>
      <c r="S634" s="217"/>
      <c r="T634" s="218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12" t="s">
        <v>265</v>
      </c>
      <c r="AU634" s="212" t="s">
        <v>85</v>
      </c>
      <c r="AV634" s="15" t="s">
        <v>108</v>
      </c>
      <c r="AW634" s="15" t="s">
        <v>32</v>
      </c>
      <c r="AX634" s="15" t="s">
        <v>82</v>
      </c>
      <c r="AY634" s="212" t="s">
        <v>257</v>
      </c>
    </row>
    <row r="635" s="2" customFormat="1" ht="24.15" customHeight="1">
      <c r="A635" s="38"/>
      <c r="B635" s="181"/>
      <c r="C635" s="182" t="s">
        <v>770</v>
      </c>
      <c r="D635" s="182" t="s">
        <v>259</v>
      </c>
      <c r="E635" s="183" t="s">
        <v>771</v>
      </c>
      <c r="F635" s="184" t="s">
        <v>772</v>
      </c>
      <c r="G635" s="185" t="s">
        <v>773</v>
      </c>
      <c r="H635" s="186">
        <v>48</v>
      </c>
      <c r="I635" s="187"/>
      <c r="J635" s="188">
        <f>ROUND(I635*H635,2)</f>
        <v>0</v>
      </c>
      <c r="K635" s="184" t="s">
        <v>1</v>
      </c>
      <c r="L635" s="39"/>
      <c r="M635" s="189" t="s">
        <v>1</v>
      </c>
      <c r="N635" s="190" t="s">
        <v>40</v>
      </c>
      <c r="O635" s="77"/>
      <c r="P635" s="191">
        <f>O635*H635</f>
        <v>0</v>
      </c>
      <c r="Q635" s="191">
        <v>0</v>
      </c>
      <c r="R635" s="191">
        <f>Q635*H635</f>
        <v>0</v>
      </c>
      <c r="S635" s="191">
        <v>0</v>
      </c>
      <c r="T635" s="192">
        <f>S635*H635</f>
        <v>0</v>
      </c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R635" s="193" t="s">
        <v>108</v>
      </c>
      <c r="AT635" s="193" t="s">
        <v>259</v>
      </c>
      <c r="AU635" s="193" t="s">
        <v>85</v>
      </c>
      <c r="AY635" s="19" t="s">
        <v>257</v>
      </c>
      <c r="BE635" s="194">
        <f>IF(N635="základní",J635,0)</f>
        <v>0</v>
      </c>
      <c r="BF635" s="194">
        <f>IF(N635="snížená",J635,0)</f>
        <v>0</v>
      </c>
      <c r="BG635" s="194">
        <f>IF(N635="zákl. přenesená",J635,0)</f>
        <v>0</v>
      </c>
      <c r="BH635" s="194">
        <f>IF(N635="sníž. přenesená",J635,0)</f>
        <v>0</v>
      </c>
      <c r="BI635" s="194">
        <f>IF(N635="nulová",J635,0)</f>
        <v>0</v>
      </c>
      <c r="BJ635" s="19" t="s">
        <v>82</v>
      </c>
      <c r="BK635" s="194">
        <f>ROUND(I635*H635,2)</f>
        <v>0</v>
      </c>
      <c r="BL635" s="19" t="s">
        <v>108</v>
      </c>
      <c r="BM635" s="193" t="s">
        <v>774</v>
      </c>
    </row>
    <row r="636" s="2" customFormat="1" ht="21.75" customHeight="1">
      <c r="A636" s="38"/>
      <c r="B636" s="181"/>
      <c r="C636" s="182" t="s">
        <v>775</v>
      </c>
      <c r="D636" s="182" t="s">
        <v>259</v>
      </c>
      <c r="E636" s="183" t="s">
        <v>776</v>
      </c>
      <c r="F636" s="184" t="s">
        <v>777</v>
      </c>
      <c r="G636" s="185" t="s">
        <v>262</v>
      </c>
      <c r="H636" s="186">
        <v>14.417999999999999</v>
      </c>
      <c r="I636" s="187"/>
      <c r="J636" s="188">
        <f>ROUND(I636*H636,2)</f>
        <v>0</v>
      </c>
      <c r="K636" s="184" t="s">
        <v>263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2.5019499999999999</v>
      </c>
      <c r="R636" s="191">
        <f>Q636*H636</f>
        <v>36.073115099999995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778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357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779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4" customFormat="1">
      <c r="A639" s="14"/>
      <c r="B639" s="203"/>
      <c r="C639" s="14"/>
      <c r="D639" s="196" t="s">
        <v>265</v>
      </c>
      <c r="E639" s="204" t="s">
        <v>1</v>
      </c>
      <c r="F639" s="205" t="s">
        <v>780</v>
      </c>
      <c r="G639" s="14"/>
      <c r="H639" s="206">
        <v>14.417999999999999</v>
      </c>
      <c r="I639" s="207"/>
      <c r="J639" s="14"/>
      <c r="K639" s="14"/>
      <c r="L639" s="203"/>
      <c r="M639" s="208"/>
      <c r="N639" s="209"/>
      <c r="O639" s="209"/>
      <c r="P639" s="209"/>
      <c r="Q639" s="209"/>
      <c r="R639" s="209"/>
      <c r="S639" s="209"/>
      <c r="T639" s="210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4" t="s">
        <v>265</v>
      </c>
      <c r="AU639" s="204" t="s">
        <v>85</v>
      </c>
      <c r="AV639" s="14" t="s">
        <v>85</v>
      </c>
      <c r="AW639" s="14" t="s">
        <v>32</v>
      </c>
      <c r="AX639" s="14" t="s">
        <v>75</v>
      </c>
      <c r="AY639" s="204" t="s">
        <v>257</v>
      </c>
    </row>
    <row r="640" s="15" customFormat="1">
      <c r="A640" s="15"/>
      <c r="B640" s="211"/>
      <c r="C640" s="15"/>
      <c r="D640" s="196" t="s">
        <v>265</v>
      </c>
      <c r="E640" s="212" t="s">
        <v>1</v>
      </c>
      <c r="F640" s="213" t="s">
        <v>271</v>
      </c>
      <c r="G640" s="15"/>
      <c r="H640" s="214">
        <v>14.417999999999999</v>
      </c>
      <c r="I640" s="215"/>
      <c r="J640" s="15"/>
      <c r="K640" s="15"/>
      <c r="L640" s="211"/>
      <c r="M640" s="216"/>
      <c r="N640" s="217"/>
      <c r="O640" s="217"/>
      <c r="P640" s="217"/>
      <c r="Q640" s="217"/>
      <c r="R640" s="217"/>
      <c r="S640" s="217"/>
      <c r="T640" s="218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12" t="s">
        <v>265</v>
      </c>
      <c r="AU640" s="212" t="s">
        <v>85</v>
      </c>
      <c r="AV640" s="15" t="s">
        <v>108</v>
      </c>
      <c r="AW640" s="15" t="s">
        <v>32</v>
      </c>
      <c r="AX640" s="15" t="s">
        <v>82</v>
      </c>
      <c r="AY640" s="212" t="s">
        <v>257</v>
      </c>
    </row>
    <row r="641" s="12" customFormat="1" ht="22.8" customHeight="1">
      <c r="A641" s="12"/>
      <c r="B641" s="168"/>
      <c r="C641" s="12"/>
      <c r="D641" s="169" t="s">
        <v>74</v>
      </c>
      <c r="E641" s="179" t="s">
        <v>285</v>
      </c>
      <c r="F641" s="179" t="s">
        <v>781</v>
      </c>
      <c r="G641" s="12"/>
      <c r="H641" s="12"/>
      <c r="I641" s="171"/>
      <c r="J641" s="180">
        <f>BK641</f>
        <v>0</v>
      </c>
      <c r="K641" s="12"/>
      <c r="L641" s="168"/>
      <c r="M641" s="173"/>
      <c r="N641" s="174"/>
      <c r="O641" s="174"/>
      <c r="P641" s="175">
        <f>SUM(P642:P645)</f>
        <v>0</v>
      </c>
      <c r="Q641" s="174"/>
      <c r="R641" s="175">
        <f>SUM(R642:R645)</f>
        <v>0</v>
      </c>
      <c r="S641" s="174"/>
      <c r="T641" s="176">
        <f>SUM(T642:T645)</f>
        <v>0</v>
      </c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R641" s="169" t="s">
        <v>82</v>
      </c>
      <c r="AT641" s="177" t="s">
        <v>74</v>
      </c>
      <c r="AU641" s="177" t="s">
        <v>82</v>
      </c>
      <c r="AY641" s="169" t="s">
        <v>257</v>
      </c>
      <c r="BK641" s="178">
        <f>SUM(BK642:BK645)</f>
        <v>0</v>
      </c>
    </row>
    <row r="642" s="2" customFormat="1" ht="44.25" customHeight="1">
      <c r="A642" s="38"/>
      <c r="B642" s="181"/>
      <c r="C642" s="182" t="s">
        <v>782</v>
      </c>
      <c r="D642" s="182" t="s">
        <v>259</v>
      </c>
      <c r="E642" s="183" t="s">
        <v>783</v>
      </c>
      <c r="F642" s="184" t="s">
        <v>784</v>
      </c>
      <c r="G642" s="185" t="s">
        <v>323</v>
      </c>
      <c r="H642" s="186">
        <v>43.200000000000003</v>
      </c>
      <c r="I642" s="187"/>
      <c r="J642" s="188">
        <f>ROUND(I642*H642,2)</f>
        <v>0</v>
      </c>
      <c r="K642" s="184" t="s">
        <v>1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</v>
      </c>
      <c r="R642" s="191">
        <f>Q642*H642</f>
        <v>0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85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785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786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85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4" customFormat="1">
      <c r="A644" s="14"/>
      <c r="B644" s="203"/>
      <c r="C644" s="14"/>
      <c r="D644" s="196" t="s">
        <v>265</v>
      </c>
      <c r="E644" s="204" t="s">
        <v>1</v>
      </c>
      <c r="F644" s="205" t="s">
        <v>787</v>
      </c>
      <c r="G644" s="14"/>
      <c r="H644" s="206">
        <v>43.200000000000003</v>
      </c>
      <c r="I644" s="207"/>
      <c r="J644" s="14"/>
      <c r="K644" s="14"/>
      <c r="L644" s="203"/>
      <c r="M644" s="208"/>
      <c r="N644" s="209"/>
      <c r="O644" s="209"/>
      <c r="P644" s="209"/>
      <c r="Q644" s="209"/>
      <c r="R644" s="209"/>
      <c r="S644" s="209"/>
      <c r="T644" s="210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04" t="s">
        <v>265</v>
      </c>
      <c r="AU644" s="204" t="s">
        <v>85</v>
      </c>
      <c r="AV644" s="14" t="s">
        <v>85</v>
      </c>
      <c r="AW644" s="14" t="s">
        <v>32</v>
      </c>
      <c r="AX644" s="14" t="s">
        <v>75</v>
      </c>
      <c r="AY644" s="204" t="s">
        <v>257</v>
      </c>
    </row>
    <row r="645" s="15" customFormat="1">
      <c r="A645" s="15"/>
      <c r="B645" s="211"/>
      <c r="C645" s="15"/>
      <c r="D645" s="196" t="s">
        <v>265</v>
      </c>
      <c r="E645" s="212" t="s">
        <v>1</v>
      </c>
      <c r="F645" s="213" t="s">
        <v>271</v>
      </c>
      <c r="G645" s="15"/>
      <c r="H645" s="214">
        <v>43.200000000000003</v>
      </c>
      <c r="I645" s="215"/>
      <c r="J645" s="15"/>
      <c r="K645" s="15"/>
      <c r="L645" s="211"/>
      <c r="M645" s="216"/>
      <c r="N645" s="217"/>
      <c r="O645" s="217"/>
      <c r="P645" s="217"/>
      <c r="Q645" s="217"/>
      <c r="R645" s="217"/>
      <c r="S645" s="217"/>
      <c r="T645" s="218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12" t="s">
        <v>265</v>
      </c>
      <c r="AU645" s="212" t="s">
        <v>85</v>
      </c>
      <c r="AV645" s="15" t="s">
        <v>108</v>
      </c>
      <c r="AW645" s="15" t="s">
        <v>32</v>
      </c>
      <c r="AX645" s="15" t="s">
        <v>82</v>
      </c>
      <c r="AY645" s="212" t="s">
        <v>257</v>
      </c>
    </row>
    <row r="646" s="12" customFormat="1" ht="22.8" customHeight="1">
      <c r="A646" s="12"/>
      <c r="B646" s="168"/>
      <c r="C646" s="12"/>
      <c r="D646" s="169" t="s">
        <v>74</v>
      </c>
      <c r="E646" s="179" t="s">
        <v>290</v>
      </c>
      <c r="F646" s="179" t="s">
        <v>788</v>
      </c>
      <c r="G646" s="12"/>
      <c r="H646" s="12"/>
      <c r="I646" s="171"/>
      <c r="J646" s="180">
        <f>BK646</f>
        <v>0</v>
      </c>
      <c r="K646" s="12"/>
      <c r="L646" s="168"/>
      <c r="M646" s="173"/>
      <c r="N646" s="174"/>
      <c r="O646" s="174"/>
      <c r="P646" s="175">
        <f>P647+P663+P706</f>
        <v>0</v>
      </c>
      <c r="Q646" s="174"/>
      <c r="R646" s="175">
        <f>R647+R663+R706</f>
        <v>191.44089088999996</v>
      </c>
      <c r="S646" s="174"/>
      <c r="T646" s="176">
        <f>T647+T663+T706</f>
        <v>0</v>
      </c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R646" s="169" t="s">
        <v>82</v>
      </c>
      <c r="AT646" s="177" t="s">
        <v>74</v>
      </c>
      <c r="AU646" s="177" t="s">
        <v>82</v>
      </c>
      <c r="AY646" s="169" t="s">
        <v>257</v>
      </c>
      <c r="BK646" s="178">
        <f>BK647+BK663+BK706</f>
        <v>0</v>
      </c>
    </row>
    <row r="647" s="12" customFormat="1" ht="20.88" customHeight="1">
      <c r="A647" s="12"/>
      <c r="B647" s="168"/>
      <c r="C647" s="12"/>
      <c r="D647" s="169" t="s">
        <v>74</v>
      </c>
      <c r="E647" s="179" t="s">
        <v>735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SUM(P648:P662)</f>
        <v>0</v>
      </c>
      <c r="Q647" s="174"/>
      <c r="R647" s="175">
        <f>SUM(R648:R662)</f>
        <v>14.972271709999999</v>
      </c>
      <c r="S647" s="174"/>
      <c r="T647" s="176">
        <f>SUM(T648:T662)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85</v>
      </c>
      <c r="AY647" s="169" t="s">
        <v>257</v>
      </c>
      <c r="BK647" s="178">
        <f>SUM(BK648:BK662)</f>
        <v>0</v>
      </c>
    </row>
    <row r="648" s="2" customFormat="1" ht="24.15" customHeight="1">
      <c r="A648" s="38"/>
      <c r="B648" s="181"/>
      <c r="C648" s="182" t="s">
        <v>790</v>
      </c>
      <c r="D648" s="182" t="s">
        <v>259</v>
      </c>
      <c r="E648" s="183" t="s">
        <v>791</v>
      </c>
      <c r="F648" s="184" t="s">
        <v>792</v>
      </c>
      <c r="G648" s="185" t="s">
        <v>323</v>
      </c>
      <c r="H648" s="186">
        <v>1102.3599999999999</v>
      </c>
      <c r="I648" s="187"/>
      <c r="J648" s="188">
        <f>ROUND(I648*H648,2)</f>
        <v>0</v>
      </c>
      <c r="K648" s="184" t="s">
        <v>263</v>
      </c>
      <c r="L648" s="39"/>
      <c r="M648" s="189" t="s">
        <v>1</v>
      </c>
      <c r="N648" s="190" t="s">
        <v>40</v>
      </c>
      <c r="O648" s="77"/>
      <c r="P648" s="191">
        <f>O648*H648</f>
        <v>0</v>
      </c>
      <c r="Q648" s="191">
        <v>0.0014</v>
      </c>
      <c r="R648" s="191">
        <f>Q648*H648</f>
        <v>1.5433039999999998</v>
      </c>
      <c r="S648" s="191">
        <v>0</v>
      </c>
      <c r="T648" s="192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93" t="s">
        <v>108</v>
      </c>
      <c r="AT648" s="193" t="s">
        <v>259</v>
      </c>
      <c r="AU648" s="193" t="s">
        <v>92</v>
      </c>
      <c r="AY648" s="19" t="s">
        <v>257</v>
      </c>
      <c r="BE648" s="194">
        <f>IF(N648="základní",J648,0)</f>
        <v>0</v>
      </c>
      <c r="BF648" s="194">
        <f>IF(N648="snížená",J648,0)</f>
        <v>0</v>
      </c>
      <c r="BG648" s="194">
        <f>IF(N648="zákl. přenesená",J648,0)</f>
        <v>0</v>
      </c>
      <c r="BH648" s="194">
        <f>IF(N648="sníž. přenesená",J648,0)</f>
        <v>0</v>
      </c>
      <c r="BI648" s="194">
        <f>IF(N648="nulová",J648,0)</f>
        <v>0</v>
      </c>
      <c r="BJ648" s="19" t="s">
        <v>82</v>
      </c>
      <c r="BK648" s="194">
        <f>ROUND(I648*H648,2)</f>
        <v>0</v>
      </c>
      <c r="BL648" s="19" t="s">
        <v>108</v>
      </c>
      <c r="BM648" s="193" t="s">
        <v>793</v>
      </c>
    </row>
    <row r="649" s="14" customFormat="1">
      <c r="A649" s="14"/>
      <c r="B649" s="203"/>
      <c r="C649" s="14"/>
      <c r="D649" s="196" t="s">
        <v>265</v>
      </c>
      <c r="E649" s="204" t="s">
        <v>1</v>
      </c>
      <c r="F649" s="205" t="s">
        <v>794</v>
      </c>
      <c r="G649" s="14"/>
      <c r="H649" s="206">
        <v>1102.3599999999999</v>
      </c>
      <c r="I649" s="207"/>
      <c r="J649" s="14"/>
      <c r="K649" s="14"/>
      <c r="L649" s="203"/>
      <c r="M649" s="208"/>
      <c r="N649" s="209"/>
      <c r="O649" s="209"/>
      <c r="P649" s="209"/>
      <c r="Q649" s="209"/>
      <c r="R649" s="209"/>
      <c r="S649" s="209"/>
      <c r="T649" s="21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4" t="s">
        <v>265</v>
      </c>
      <c r="AU649" s="204" t="s">
        <v>92</v>
      </c>
      <c r="AV649" s="14" t="s">
        <v>85</v>
      </c>
      <c r="AW649" s="14" t="s">
        <v>32</v>
      </c>
      <c r="AX649" s="14" t="s">
        <v>75</v>
      </c>
      <c r="AY649" s="204" t="s">
        <v>257</v>
      </c>
    </row>
    <row r="650" s="15" customFormat="1">
      <c r="A650" s="15"/>
      <c r="B650" s="211"/>
      <c r="C650" s="15"/>
      <c r="D650" s="196" t="s">
        <v>265</v>
      </c>
      <c r="E650" s="212" t="s">
        <v>1</v>
      </c>
      <c r="F650" s="213" t="s">
        <v>271</v>
      </c>
      <c r="G650" s="15"/>
      <c r="H650" s="214">
        <v>1102.3599999999999</v>
      </c>
      <c r="I650" s="215"/>
      <c r="J650" s="15"/>
      <c r="K650" s="15"/>
      <c r="L650" s="211"/>
      <c r="M650" s="216"/>
      <c r="N650" s="217"/>
      <c r="O650" s="217"/>
      <c r="P650" s="217"/>
      <c r="Q650" s="217"/>
      <c r="R650" s="217"/>
      <c r="S650" s="217"/>
      <c r="T650" s="218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12" t="s">
        <v>265</v>
      </c>
      <c r="AU650" s="212" t="s">
        <v>92</v>
      </c>
      <c r="AV650" s="15" t="s">
        <v>108</v>
      </c>
      <c r="AW650" s="15" t="s">
        <v>32</v>
      </c>
      <c r="AX650" s="15" t="s">
        <v>82</v>
      </c>
      <c r="AY650" s="212" t="s">
        <v>257</v>
      </c>
    </row>
    <row r="651" s="2" customFormat="1" ht="24.15" customHeight="1">
      <c r="A651" s="38"/>
      <c r="B651" s="181"/>
      <c r="C651" s="182" t="s">
        <v>795</v>
      </c>
      <c r="D651" s="182" t="s">
        <v>259</v>
      </c>
      <c r="E651" s="183" t="s">
        <v>796</v>
      </c>
      <c r="F651" s="184" t="s">
        <v>797</v>
      </c>
      <c r="G651" s="185" t="s">
        <v>323</v>
      </c>
      <c r="H651" s="186">
        <v>1102.3599999999999</v>
      </c>
      <c r="I651" s="187"/>
      <c r="J651" s="188">
        <f>ROUND(I651*H651,2)</f>
        <v>0</v>
      </c>
      <c r="K651" s="184" t="s">
        <v>263</v>
      </c>
      <c r="L651" s="39"/>
      <c r="M651" s="189" t="s">
        <v>1</v>
      </c>
      <c r="N651" s="190" t="s">
        <v>40</v>
      </c>
      <c r="O651" s="77"/>
      <c r="P651" s="191">
        <f>O651*H651</f>
        <v>0</v>
      </c>
      <c r="Q651" s="191">
        <v>0.0043800000000000002</v>
      </c>
      <c r="R651" s="191">
        <f>Q651*H651</f>
        <v>4.8283367999999998</v>
      </c>
      <c r="S651" s="191">
        <v>0</v>
      </c>
      <c r="T651" s="192">
        <f>S651*H651</f>
        <v>0</v>
      </c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R651" s="193" t="s">
        <v>108</v>
      </c>
      <c r="AT651" s="193" t="s">
        <v>259</v>
      </c>
      <c r="AU651" s="193" t="s">
        <v>92</v>
      </c>
      <c r="AY651" s="19" t="s">
        <v>257</v>
      </c>
      <c r="BE651" s="194">
        <f>IF(N651="základní",J651,0)</f>
        <v>0</v>
      </c>
      <c r="BF651" s="194">
        <f>IF(N651="snížená",J651,0)</f>
        <v>0</v>
      </c>
      <c r="BG651" s="194">
        <f>IF(N651="zákl. přenesená",J651,0)</f>
        <v>0</v>
      </c>
      <c r="BH651" s="194">
        <f>IF(N651="sníž. přenesená",J651,0)</f>
        <v>0</v>
      </c>
      <c r="BI651" s="194">
        <f>IF(N651="nulová",J651,0)</f>
        <v>0</v>
      </c>
      <c r="BJ651" s="19" t="s">
        <v>82</v>
      </c>
      <c r="BK651" s="194">
        <f>ROUND(I651*H651,2)</f>
        <v>0</v>
      </c>
      <c r="BL651" s="19" t="s">
        <v>108</v>
      </c>
      <c r="BM651" s="193" t="s">
        <v>798</v>
      </c>
    </row>
    <row r="652" s="2" customFormat="1" ht="24.15" customHeight="1">
      <c r="A652" s="38"/>
      <c r="B652" s="181"/>
      <c r="C652" s="182" t="s">
        <v>799</v>
      </c>
      <c r="D652" s="182" t="s">
        <v>259</v>
      </c>
      <c r="E652" s="183" t="s">
        <v>800</v>
      </c>
      <c r="F652" s="184" t="s">
        <v>801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0.0030000000000000001</v>
      </c>
      <c r="R652" s="191">
        <f>Q652*H652</f>
        <v>3.3070799999999996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802</v>
      </c>
    </row>
    <row r="653" s="2" customFormat="1" ht="16.5" customHeight="1">
      <c r="A653" s="38"/>
      <c r="B653" s="181"/>
      <c r="C653" s="182" t="s">
        <v>803</v>
      </c>
      <c r="D653" s="182" t="s">
        <v>259</v>
      </c>
      <c r="E653" s="183" t="s">
        <v>804</v>
      </c>
      <c r="F653" s="184" t="s">
        <v>805</v>
      </c>
      <c r="G653" s="185" t="s">
        <v>323</v>
      </c>
      <c r="H653" s="186">
        <v>187.34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0.0064999999999999997</v>
      </c>
      <c r="R653" s="191">
        <f>Q653*H653</f>
        <v>1.2177100000000001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806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807</v>
      </c>
      <c r="G654" s="14"/>
      <c r="H654" s="206">
        <v>187.34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92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187.34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92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808</v>
      </c>
      <c r="D656" s="182" t="s">
        <v>259</v>
      </c>
      <c r="E656" s="183" t="s">
        <v>809</v>
      </c>
      <c r="F656" s="184" t="s">
        <v>810</v>
      </c>
      <c r="G656" s="185" t="s">
        <v>323</v>
      </c>
      <c r="H656" s="186">
        <v>187.34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0.01103</v>
      </c>
      <c r="R656" s="191">
        <f>Q656*H656</f>
        <v>2.0663602000000001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92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811</v>
      </c>
    </row>
    <row r="657" s="2" customFormat="1" ht="24.15" customHeight="1">
      <c r="A657" s="38"/>
      <c r="B657" s="181"/>
      <c r="C657" s="182" t="s">
        <v>812</v>
      </c>
      <c r="D657" s="182" t="s">
        <v>259</v>
      </c>
      <c r="E657" s="183" t="s">
        <v>813</v>
      </c>
      <c r="F657" s="184" t="s">
        <v>814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0.0055199999999999997</v>
      </c>
      <c r="R657" s="191">
        <f>Q657*H657</f>
        <v>1.0341168000000001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815</v>
      </c>
    </row>
    <row r="658" s="2" customFormat="1" ht="24.15" customHeight="1">
      <c r="A658" s="38"/>
      <c r="B658" s="181"/>
      <c r="C658" s="182" t="s">
        <v>816</v>
      </c>
      <c r="D658" s="182" t="s">
        <v>259</v>
      </c>
      <c r="E658" s="183" t="s">
        <v>817</v>
      </c>
      <c r="F658" s="184" t="s">
        <v>818</v>
      </c>
      <c r="G658" s="185" t="s">
        <v>323</v>
      </c>
      <c r="H658" s="186">
        <v>110.711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0.0014</v>
      </c>
      <c r="R658" s="191">
        <f>Q658*H658</f>
        <v>0.15499540000000001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819</v>
      </c>
    </row>
    <row r="659" s="14" customFormat="1">
      <c r="A659" s="14"/>
      <c r="B659" s="203"/>
      <c r="C659" s="14"/>
      <c r="D659" s="196" t="s">
        <v>265</v>
      </c>
      <c r="E659" s="204" t="s">
        <v>1</v>
      </c>
      <c r="F659" s="205" t="s">
        <v>820</v>
      </c>
      <c r="G659" s="14"/>
      <c r="H659" s="206">
        <v>110.711</v>
      </c>
      <c r="I659" s="207"/>
      <c r="J659" s="14"/>
      <c r="K659" s="14"/>
      <c r="L659" s="203"/>
      <c r="M659" s="208"/>
      <c r="N659" s="209"/>
      <c r="O659" s="209"/>
      <c r="P659" s="209"/>
      <c r="Q659" s="209"/>
      <c r="R659" s="209"/>
      <c r="S659" s="209"/>
      <c r="T659" s="21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04" t="s">
        <v>265</v>
      </c>
      <c r="AU659" s="204" t="s">
        <v>92</v>
      </c>
      <c r="AV659" s="14" t="s">
        <v>85</v>
      </c>
      <c r="AW659" s="14" t="s">
        <v>32</v>
      </c>
      <c r="AX659" s="14" t="s">
        <v>75</v>
      </c>
      <c r="AY659" s="204" t="s">
        <v>257</v>
      </c>
    </row>
    <row r="660" s="15" customFormat="1">
      <c r="A660" s="15"/>
      <c r="B660" s="211"/>
      <c r="C660" s="15"/>
      <c r="D660" s="196" t="s">
        <v>265</v>
      </c>
      <c r="E660" s="212" t="s">
        <v>1</v>
      </c>
      <c r="F660" s="213" t="s">
        <v>271</v>
      </c>
      <c r="G660" s="15"/>
      <c r="H660" s="214">
        <v>110.711</v>
      </c>
      <c r="I660" s="215"/>
      <c r="J660" s="15"/>
      <c r="K660" s="15"/>
      <c r="L660" s="211"/>
      <c r="M660" s="216"/>
      <c r="N660" s="217"/>
      <c r="O660" s="217"/>
      <c r="P660" s="217"/>
      <c r="Q660" s="217"/>
      <c r="R660" s="217"/>
      <c r="S660" s="217"/>
      <c r="T660" s="218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12" t="s">
        <v>265</v>
      </c>
      <c r="AU660" s="212" t="s">
        <v>92</v>
      </c>
      <c r="AV660" s="15" t="s">
        <v>108</v>
      </c>
      <c r="AW660" s="15" t="s">
        <v>32</v>
      </c>
      <c r="AX660" s="15" t="s">
        <v>82</v>
      </c>
      <c r="AY660" s="212" t="s">
        <v>257</v>
      </c>
    </row>
    <row r="661" s="2" customFormat="1" ht="33" customHeight="1">
      <c r="A661" s="38"/>
      <c r="B661" s="181"/>
      <c r="C661" s="182" t="s">
        <v>821</v>
      </c>
      <c r="D661" s="182" t="s">
        <v>259</v>
      </c>
      <c r="E661" s="183" t="s">
        <v>822</v>
      </c>
      <c r="F661" s="184" t="s">
        <v>823</v>
      </c>
      <c r="G661" s="185" t="s">
        <v>323</v>
      </c>
      <c r="H661" s="186">
        <v>110.711</v>
      </c>
      <c r="I661" s="187"/>
      <c r="J661" s="188">
        <f>ROUND(I661*H661,2)</f>
        <v>0</v>
      </c>
      <c r="K661" s="184" t="s">
        <v>263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0.0044099999999999999</v>
      </c>
      <c r="R661" s="191">
        <f>Q661*H661</f>
        <v>0.48823550999999998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108</v>
      </c>
      <c r="AT661" s="193" t="s">
        <v>259</v>
      </c>
      <c r="AU661" s="193" t="s">
        <v>92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108</v>
      </c>
      <c r="BM661" s="193" t="s">
        <v>824</v>
      </c>
    </row>
    <row r="662" s="2" customFormat="1" ht="24.15" customHeight="1">
      <c r="A662" s="38"/>
      <c r="B662" s="181"/>
      <c r="C662" s="182" t="s">
        <v>825</v>
      </c>
      <c r="D662" s="182" t="s">
        <v>259</v>
      </c>
      <c r="E662" s="183" t="s">
        <v>826</v>
      </c>
      <c r="F662" s="184" t="s">
        <v>827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0.0030000000000000001</v>
      </c>
      <c r="R662" s="191">
        <f>Q662*H662</f>
        <v>0.33213300000000001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828</v>
      </c>
    </row>
    <row r="663" s="12" customFormat="1" ht="20.88" customHeight="1">
      <c r="A663" s="12"/>
      <c r="B663" s="168"/>
      <c r="C663" s="12"/>
      <c r="D663" s="169" t="s">
        <v>74</v>
      </c>
      <c r="E663" s="179" t="s">
        <v>739</v>
      </c>
      <c r="F663" s="179" t="s">
        <v>829</v>
      </c>
      <c r="G663" s="12"/>
      <c r="H663" s="12"/>
      <c r="I663" s="171"/>
      <c r="J663" s="180">
        <f>BK663</f>
        <v>0</v>
      </c>
      <c r="K663" s="12"/>
      <c r="L663" s="168"/>
      <c r="M663" s="173"/>
      <c r="N663" s="174"/>
      <c r="O663" s="174"/>
      <c r="P663" s="175">
        <f>SUM(P664:P705)</f>
        <v>0</v>
      </c>
      <c r="Q663" s="174"/>
      <c r="R663" s="175">
        <f>SUM(R664:R705)</f>
        <v>0</v>
      </c>
      <c r="S663" s="174"/>
      <c r="T663" s="176">
        <f>SUM(T664:T705)</f>
        <v>0</v>
      </c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R663" s="169" t="s">
        <v>82</v>
      </c>
      <c r="AT663" s="177" t="s">
        <v>74</v>
      </c>
      <c r="AU663" s="177" t="s">
        <v>85</v>
      </c>
      <c r="AY663" s="169" t="s">
        <v>257</v>
      </c>
      <c r="BK663" s="178">
        <f>SUM(BK664:BK705)</f>
        <v>0</v>
      </c>
    </row>
    <row r="664" s="2" customFormat="1" ht="49.05" customHeight="1">
      <c r="A664" s="38"/>
      <c r="B664" s="181"/>
      <c r="C664" s="182" t="s">
        <v>830</v>
      </c>
      <c r="D664" s="182" t="s">
        <v>259</v>
      </c>
      <c r="E664" s="183" t="s">
        <v>831</v>
      </c>
      <c r="F664" s="184" t="s">
        <v>832</v>
      </c>
      <c r="G664" s="185" t="s">
        <v>323</v>
      </c>
      <c r="H664" s="186">
        <v>209.81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108</v>
      </c>
      <c r="AT664" s="193" t="s">
        <v>259</v>
      </c>
      <c r="AU664" s="193" t="s">
        <v>92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108</v>
      </c>
      <c r="BM664" s="193" t="s">
        <v>833</v>
      </c>
    </row>
    <row r="665" s="13" customFormat="1">
      <c r="A665" s="13"/>
      <c r="B665" s="195"/>
      <c r="C665" s="13"/>
      <c r="D665" s="196" t="s">
        <v>265</v>
      </c>
      <c r="E665" s="197" t="s">
        <v>1</v>
      </c>
      <c r="F665" s="198" t="s">
        <v>834</v>
      </c>
      <c r="G665" s="13"/>
      <c r="H665" s="197" t="s">
        <v>1</v>
      </c>
      <c r="I665" s="199"/>
      <c r="J665" s="13"/>
      <c r="K665" s="13"/>
      <c r="L665" s="195"/>
      <c r="M665" s="200"/>
      <c r="N665" s="201"/>
      <c r="O665" s="201"/>
      <c r="P665" s="201"/>
      <c r="Q665" s="201"/>
      <c r="R665" s="201"/>
      <c r="S665" s="201"/>
      <c r="T665" s="20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197" t="s">
        <v>265</v>
      </c>
      <c r="AU665" s="197" t="s">
        <v>92</v>
      </c>
      <c r="AV665" s="13" t="s">
        <v>82</v>
      </c>
      <c r="AW665" s="13" t="s">
        <v>32</v>
      </c>
      <c r="AX665" s="13" t="s">
        <v>75</v>
      </c>
      <c r="AY665" s="197" t="s">
        <v>257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4" customFormat="1">
      <c r="A667" s="14"/>
      <c r="B667" s="203"/>
      <c r="C667" s="14"/>
      <c r="D667" s="196" t="s">
        <v>265</v>
      </c>
      <c r="E667" s="204" t="s">
        <v>1</v>
      </c>
      <c r="F667" s="205" t="s">
        <v>836</v>
      </c>
      <c r="G667" s="14"/>
      <c r="H667" s="206">
        <v>3.3300000000000001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92</v>
      </c>
      <c r="AV667" s="14" t="s">
        <v>85</v>
      </c>
      <c r="AW667" s="14" t="s">
        <v>32</v>
      </c>
      <c r="AX667" s="14" t="s">
        <v>75</v>
      </c>
      <c r="AY667" s="204" t="s">
        <v>257</v>
      </c>
    </row>
    <row r="668" s="13" customFormat="1">
      <c r="A668" s="13"/>
      <c r="B668" s="195"/>
      <c r="C668" s="13"/>
      <c r="D668" s="196" t="s">
        <v>265</v>
      </c>
      <c r="E668" s="197" t="s">
        <v>1</v>
      </c>
      <c r="F668" s="198" t="s">
        <v>837</v>
      </c>
      <c r="G668" s="13"/>
      <c r="H668" s="197" t="s">
        <v>1</v>
      </c>
      <c r="I668" s="199"/>
      <c r="J668" s="13"/>
      <c r="K668" s="13"/>
      <c r="L668" s="195"/>
      <c r="M668" s="200"/>
      <c r="N668" s="201"/>
      <c r="O668" s="201"/>
      <c r="P668" s="201"/>
      <c r="Q668" s="201"/>
      <c r="R668" s="201"/>
      <c r="S668" s="201"/>
      <c r="T668" s="20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197" t="s">
        <v>265</v>
      </c>
      <c r="AU668" s="197" t="s">
        <v>92</v>
      </c>
      <c r="AV668" s="13" t="s">
        <v>82</v>
      </c>
      <c r="AW668" s="13" t="s">
        <v>32</v>
      </c>
      <c r="AX668" s="13" t="s">
        <v>75</v>
      </c>
      <c r="AY668" s="197" t="s">
        <v>257</v>
      </c>
    </row>
    <row r="669" s="14" customFormat="1">
      <c r="A669" s="14"/>
      <c r="B669" s="203"/>
      <c r="C669" s="14"/>
      <c r="D669" s="196" t="s">
        <v>265</v>
      </c>
      <c r="E669" s="204" t="s">
        <v>1</v>
      </c>
      <c r="F669" s="205" t="s">
        <v>838</v>
      </c>
      <c r="G669" s="14"/>
      <c r="H669" s="206">
        <v>64.159999999999997</v>
      </c>
      <c r="I669" s="207"/>
      <c r="J669" s="14"/>
      <c r="K669" s="14"/>
      <c r="L669" s="203"/>
      <c r="M669" s="208"/>
      <c r="N669" s="209"/>
      <c r="O669" s="209"/>
      <c r="P669" s="209"/>
      <c r="Q669" s="209"/>
      <c r="R669" s="209"/>
      <c r="S669" s="209"/>
      <c r="T669" s="21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04" t="s">
        <v>265</v>
      </c>
      <c r="AU669" s="204" t="s">
        <v>92</v>
      </c>
      <c r="AV669" s="14" t="s">
        <v>85</v>
      </c>
      <c r="AW669" s="14" t="s">
        <v>32</v>
      </c>
      <c r="AX669" s="14" t="s">
        <v>75</v>
      </c>
      <c r="AY669" s="204" t="s">
        <v>257</v>
      </c>
    </row>
    <row r="670" s="13" customFormat="1">
      <c r="A670" s="13"/>
      <c r="B670" s="195"/>
      <c r="C670" s="13"/>
      <c r="D670" s="196" t="s">
        <v>265</v>
      </c>
      <c r="E670" s="197" t="s">
        <v>1</v>
      </c>
      <c r="F670" s="198" t="s">
        <v>839</v>
      </c>
      <c r="G670" s="13"/>
      <c r="H670" s="197" t="s">
        <v>1</v>
      </c>
      <c r="I670" s="199"/>
      <c r="J670" s="13"/>
      <c r="K670" s="13"/>
      <c r="L670" s="195"/>
      <c r="M670" s="200"/>
      <c r="N670" s="201"/>
      <c r="O670" s="201"/>
      <c r="P670" s="201"/>
      <c r="Q670" s="201"/>
      <c r="R670" s="201"/>
      <c r="S670" s="201"/>
      <c r="T670" s="20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197" t="s">
        <v>265</v>
      </c>
      <c r="AU670" s="197" t="s">
        <v>92</v>
      </c>
      <c r="AV670" s="13" t="s">
        <v>82</v>
      </c>
      <c r="AW670" s="13" t="s">
        <v>32</v>
      </c>
      <c r="AX670" s="13" t="s">
        <v>75</v>
      </c>
      <c r="AY670" s="197" t="s">
        <v>257</v>
      </c>
    </row>
    <row r="671" s="14" customFormat="1">
      <c r="A671" s="14"/>
      <c r="B671" s="203"/>
      <c r="C671" s="14"/>
      <c r="D671" s="196" t="s">
        <v>265</v>
      </c>
      <c r="E671" s="204" t="s">
        <v>1</v>
      </c>
      <c r="F671" s="205" t="s">
        <v>840</v>
      </c>
      <c r="G671" s="14"/>
      <c r="H671" s="206">
        <v>96.799999999999997</v>
      </c>
      <c r="I671" s="207"/>
      <c r="J671" s="14"/>
      <c r="K671" s="14"/>
      <c r="L671" s="203"/>
      <c r="M671" s="208"/>
      <c r="N671" s="209"/>
      <c r="O671" s="209"/>
      <c r="P671" s="209"/>
      <c r="Q671" s="209"/>
      <c r="R671" s="209"/>
      <c r="S671" s="209"/>
      <c r="T671" s="210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04" t="s">
        <v>265</v>
      </c>
      <c r="AU671" s="204" t="s">
        <v>92</v>
      </c>
      <c r="AV671" s="14" t="s">
        <v>85</v>
      </c>
      <c r="AW671" s="14" t="s">
        <v>32</v>
      </c>
      <c r="AX671" s="14" t="s">
        <v>75</v>
      </c>
      <c r="AY671" s="204" t="s">
        <v>257</v>
      </c>
    </row>
    <row r="672" s="13" customFormat="1">
      <c r="A672" s="13"/>
      <c r="B672" s="195"/>
      <c r="C672" s="13"/>
      <c r="D672" s="196" t="s">
        <v>265</v>
      </c>
      <c r="E672" s="197" t="s">
        <v>1</v>
      </c>
      <c r="F672" s="198" t="s">
        <v>841</v>
      </c>
      <c r="G672" s="13"/>
      <c r="H672" s="197" t="s">
        <v>1</v>
      </c>
      <c r="I672" s="199"/>
      <c r="J672" s="13"/>
      <c r="K672" s="13"/>
      <c r="L672" s="195"/>
      <c r="M672" s="200"/>
      <c r="N672" s="201"/>
      <c r="O672" s="201"/>
      <c r="P672" s="201"/>
      <c r="Q672" s="201"/>
      <c r="R672" s="201"/>
      <c r="S672" s="201"/>
      <c r="T672" s="20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197" t="s">
        <v>265</v>
      </c>
      <c r="AU672" s="197" t="s">
        <v>92</v>
      </c>
      <c r="AV672" s="13" t="s">
        <v>82</v>
      </c>
      <c r="AW672" s="13" t="s">
        <v>32</v>
      </c>
      <c r="AX672" s="13" t="s">
        <v>75</v>
      </c>
      <c r="AY672" s="197" t="s">
        <v>257</v>
      </c>
    </row>
    <row r="673" s="14" customFormat="1">
      <c r="A673" s="14"/>
      <c r="B673" s="203"/>
      <c r="C673" s="14"/>
      <c r="D673" s="196" t="s">
        <v>265</v>
      </c>
      <c r="E673" s="204" t="s">
        <v>1</v>
      </c>
      <c r="F673" s="205" t="s">
        <v>842</v>
      </c>
      <c r="G673" s="14"/>
      <c r="H673" s="206">
        <v>24.940000000000001</v>
      </c>
      <c r="I673" s="207"/>
      <c r="J673" s="14"/>
      <c r="K673" s="14"/>
      <c r="L673" s="203"/>
      <c r="M673" s="208"/>
      <c r="N673" s="209"/>
      <c r="O673" s="209"/>
      <c r="P673" s="209"/>
      <c r="Q673" s="209"/>
      <c r="R673" s="209"/>
      <c r="S673" s="209"/>
      <c r="T673" s="210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4" t="s">
        <v>265</v>
      </c>
      <c r="AU673" s="204" t="s">
        <v>92</v>
      </c>
      <c r="AV673" s="14" t="s">
        <v>85</v>
      </c>
      <c r="AW673" s="14" t="s">
        <v>32</v>
      </c>
      <c r="AX673" s="14" t="s">
        <v>75</v>
      </c>
      <c r="AY673" s="204" t="s">
        <v>257</v>
      </c>
    </row>
    <row r="674" s="13" customFormat="1">
      <c r="A674" s="13"/>
      <c r="B674" s="195"/>
      <c r="C674" s="13"/>
      <c r="D674" s="196" t="s">
        <v>265</v>
      </c>
      <c r="E674" s="197" t="s">
        <v>1</v>
      </c>
      <c r="F674" s="198" t="s">
        <v>843</v>
      </c>
      <c r="G674" s="13"/>
      <c r="H674" s="197" t="s">
        <v>1</v>
      </c>
      <c r="I674" s="199"/>
      <c r="J674" s="13"/>
      <c r="K674" s="13"/>
      <c r="L674" s="195"/>
      <c r="M674" s="200"/>
      <c r="N674" s="201"/>
      <c r="O674" s="201"/>
      <c r="P674" s="201"/>
      <c r="Q674" s="201"/>
      <c r="R674" s="201"/>
      <c r="S674" s="201"/>
      <c r="T674" s="20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7" t="s">
        <v>265</v>
      </c>
      <c r="AU674" s="197" t="s">
        <v>92</v>
      </c>
      <c r="AV674" s="13" t="s">
        <v>82</v>
      </c>
      <c r="AW674" s="13" t="s">
        <v>32</v>
      </c>
      <c r="AX674" s="13" t="s">
        <v>75</v>
      </c>
      <c r="AY674" s="197" t="s">
        <v>257</v>
      </c>
    </row>
    <row r="675" s="14" customFormat="1">
      <c r="A675" s="14"/>
      <c r="B675" s="203"/>
      <c r="C675" s="14"/>
      <c r="D675" s="196" t="s">
        <v>265</v>
      </c>
      <c r="E675" s="204" t="s">
        <v>1</v>
      </c>
      <c r="F675" s="205" t="s">
        <v>844</v>
      </c>
      <c r="G675" s="14"/>
      <c r="H675" s="206">
        <v>1.3999999999999999</v>
      </c>
      <c r="I675" s="207"/>
      <c r="J675" s="14"/>
      <c r="K675" s="14"/>
      <c r="L675" s="203"/>
      <c r="M675" s="208"/>
      <c r="N675" s="209"/>
      <c r="O675" s="209"/>
      <c r="P675" s="209"/>
      <c r="Q675" s="209"/>
      <c r="R675" s="209"/>
      <c r="S675" s="209"/>
      <c r="T675" s="21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4" t="s">
        <v>265</v>
      </c>
      <c r="AU675" s="204" t="s">
        <v>92</v>
      </c>
      <c r="AV675" s="14" t="s">
        <v>85</v>
      </c>
      <c r="AW675" s="14" t="s">
        <v>32</v>
      </c>
      <c r="AX675" s="14" t="s">
        <v>75</v>
      </c>
      <c r="AY675" s="204" t="s">
        <v>257</v>
      </c>
    </row>
    <row r="676" s="16" customFormat="1">
      <c r="A676" s="16"/>
      <c r="B676" s="219"/>
      <c r="C676" s="16"/>
      <c r="D676" s="196" t="s">
        <v>265</v>
      </c>
      <c r="E676" s="220" t="s">
        <v>1</v>
      </c>
      <c r="F676" s="221" t="s">
        <v>296</v>
      </c>
      <c r="G676" s="16"/>
      <c r="H676" s="222">
        <v>190.63</v>
      </c>
      <c r="I676" s="223"/>
      <c r="J676" s="16"/>
      <c r="K676" s="16"/>
      <c r="L676" s="219"/>
      <c r="M676" s="224"/>
      <c r="N676" s="225"/>
      <c r="O676" s="225"/>
      <c r="P676" s="225"/>
      <c r="Q676" s="225"/>
      <c r="R676" s="225"/>
      <c r="S676" s="225"/>
      <c r="T676" s="22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20" t="s">
        <v>265</v>
      </c>
      <c r="AU676" s="220" t="s">
        <v>92</v>
      </c>
      <c r="AV676" s="16" t="s">
        <v>92</v>
      </c>
      <c r="AW676" s="16" t="s">
        <v>32</v>
      </c>
      <c r="AX676" s="16" t="s">
        <v>75</v>
      </c>
      <c r="AY676" s="220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845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92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837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4" customFormat="1">
      <c r="A679" s="14"/>
      <c r="B679" s="203"/>
      <c r="C679" s="14"/>
      <c r="D679" s="196" t="s">
        <v>265</v>
      </c>
      <c r="E679" s="204" t="s">
        <v>1</v>
      </c>
      <c r="F679" s="205" t="s">
        <v>846</v>
      </c>
      <c r="G679" s="14"/>
      <c r="H679" s="206">
        <v>19.18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92</v>
      </c>
      <c r="AV679" s="14" t="s">
        <v>85</v>
      </c>
      <c r="AW679" s="14" t="s">
        <v>32</v>
      </c>
      <c r="AX679" s="14" t="s">
        <v>75</v>
      </c>
      <c r="AY679" s="204" t="s">
        <v>257</v>
      </c>
    </row>
    <row r="680" s="16" customFormat="1">
      <c r="A680" s="16"/>
      <c r="B680" s="219"/>
      <c r="C680" s="16"/>
      <c r="D680" s="196" t="s">
        <v>265</v>
      </c>
      <c r="E680" s="220" t="s">
        <v>1</v>
      </c>
      <c r="F680" s="221" t="s">
        <v>296</v>
      </c>
      <c r="G680" s="16"/>
      <c r="H680" s="222">
        <v>19.18</v>
      </c>
      <c r="I680" s="223"/>
      <c r="J680" s="16"/>
      <c r="K680" s="16"/>
      <c r="L680" s="219"/>
      <c r="M680" s="224"/>
      <c r="N680" s="225"/>
      <c r="O680" s="225"/>
      <c r="P680" s="225"/>
      <c r="Q680" s="225"/>
      <c r="R680" s="225"/>
      <c r="S680" s="225"/>
      <c r="T680" s="22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20" t="s">
        <v>265</v>
      </c>
      <c r="AU680" s="220" t="s">
        <v>92</v>
      </c>
      <c r="AV680" s="16" t="s">
        <v>92</v>
      </c>
      <c r="AW680" s="16" t="s">
        <v>32</v>
      </c>
      <c r="AX680" s="16" t="s">
        <v>75</v>
      </c>
      <c r="AY680" s="220" t="s">
        <v>257</v>
      </c>
    </row>
    <row r="681" s="15" customFormat="1">
      <c r="A681" s="15"/>
      <c r="B681" s="211"/>
      <c r="C681" s="15"/>
      <c r="D681" s="196" t="s">
        <v>265</v>
      </c>
      <c r="E681" s="212" t="s">
        <v>1</v>
      </c>
      <c r="F681" s="213" t="s">
        <v>271</v>
      </c>
      <c r="G681" s="15"/>
      <c r="H681" s="214">
        <v>209.81</v>
      </c>
      <c r="I681" s="215"/>
      <c r="J681" s="15"/>
      <c r="K681" s="15"/>
      <c r="L681" s="211"/>
      <c r="M681" s="216"/>
      <c r="N681" s="217"/>
      <c r="O681" s="217"/>
      <c r="P681" s="217"/>
      <c r="Q681" s="217"/>
      <c r="R681" s="217"/>
      <c r="S681" s="217"/>
      <c r="T681" s="218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12" t="s">
        <v>265</v>
      </c>
      <c r="AU681" s="212" t="s">
        <v>92</v>
      </c>
      <c r="AV681" s="15" t="s">
        <v>108</v>
      </c>
      <c r="AW681" s="15" t="s">
        <v>32</v>
      </c>
      <c r="AX681" s="15" t="s">
        <v>82</v>
      </c>
      <c r="AY681" s="212" t="s">
        <v>257</v>
      </c>
    </row>
    <row r="682" s="2" customFormat="1" ht="55.5" customHeight="1">
      <c r="A682" s="38"/>
      <c r="B682" s="181"/>
      <c r="C682" s="182" t="s">
        <v>847</v>
      </c>
      <c r="D682" s="182" t="s">
        <v>259</v>
      </c>
      <c r="E682" s="183" t="s">
        <v>848</v>
      </c>
      <c r="F682" s="184" t="s">
        <v>849</v>
      </c>
      <c r="G682" s="185" t="s">
        <v>323</v>
      </c>
      <c r="H682" s="186">
        <v>12.310000000000001</v>
      </c>
      <c r="I682" s="187"/>
      <c r="J682" s="188">
        <f>ROUND(I682*H682,2)</f>
        <v>0</v>
      </c>
      <c r="K682" s="184" t="s">
        <v>1</v>
      </c>
      <c r="L682" s="39"/>
      <c r="M682" s="189" t="s">
        <v>1</v>
      </c>
      <c r="N682" s="190" t="s">
        <v>40</v>
      </c>
      <c r="O682" s="77"/>
      <c r="P682" s="191">
        <f>O682*H682</f>
        <v>0</v>
      </c>
      <c r="Q682" s="191">
        <v>0</v>
      </c>
      <c r="R682" s="191">
        <f>Q682*H682</f>
        <v>0</v>
      </c>
      <c r="S682" s="191">
        <v>0</v>
      </c>
      <c r="T682" s="192">
        <f>S682*H682</f>
        <v>0</v>
      </c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R682" s="193" t="s">
        <v>108</v>
      </c>
      <c r="AT682" s="193" t="s">
        <v>259</v>
      </c>
      <c r="AU682" s="193" t="s">
        <v>92</v>
      </c>
      <c r="AY682" s="19" t="s">
        <v>257</v>
      </c>
      <c r="BE682" s="194">
        <f>IF(N682="základní",J682,0)</f>
        <v>0</v>
      </c>
      <c r="BF682" s="194">
        <f>IF(N682="snížená",J682,0)</f>
        <v>0</v>
      </c>
      <c r="BG682" s="194">
        <f>IF(N682="zákl. přenesená",J682,0)</f>
        <v>0</v>
      </c>
      <c r="BH682" s="194">
        <f>IF(N682="sníž. přenesená",J682,0)</f>
        <v>0</v>
      </c>
      <c r="BI682" s="194">
        <f>IF(N682="nulová",J682,0)</f>
        <v>0</v>
      </c>
      <c r="BJ682" s="19" t="s">
        <v>82</v>
      </c>
      <c r="BK682" s="194">
        <f>ROUND(I682*H682,2)</f>
        <v>0</v>
      </c>
      <c r="BL682" s="19" t="s">
        <v>108</v>
      </c>
      <c r="BM682" s="193" t="s">
        <v>850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851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92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852</v>
      </c>
      <c r="G684" s="14"/>
      <c r="H684" s="206">
        <v>12.310000000000001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92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5" customFormat="1">
      <c r="A685" s="15"/>
      <c r="B685" s="211"/>
      <c r="C685" s="15"/>
      <c r="D685" s="196" t="s">
        <v>265</v>
      </c>
      <c r="E685" s="212" t="s">
        <v>1</v>
      </c>
      <c r="F685" s="213" t="s">
        <v>271</v>
      </c>
      <c r="G685" s="15"/>
      <c r="H685" s="214">
        <v>12.310000000000001</v>
      </c>
      <c r="I685" s="215"/>
      <c r="J685" s="15"/>
      <c r="K685" s="15"/>
      <c r="L685" s="211"/>
      <c r="M685" s="216"/>
      <c r="N685" s="217"/>
      <c r="O685" s="217"/>
      <c r="P685" s="217"/>
      <c r="Q685" s="217"/>
      <c r="R685" s="217"/>
      <c r="S685" s="217"/>
      <c r="T685" s="218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12" t="s">
        <v>265</v>
      </c>
      <c r="AU685" s="212" t="s">
        <v>92</v>
      </c>
      <c r="AV685" s="15" t="s">
        <v>108</v>
      </c>
      <c r="AW685" s="15" t="s">
        <v>32</v>
      </c>
      <c r="AX685" s="15" t="s">
        <v>82</v>
      </c>
      <c r="AY685" s="212" t="s">
        <v>257</v>
      </c>
    </row>
    <row r="686" s="2" customFormat="1" ht="55.5" customHeight="1">
      <c r="A686" s="38"/>
      <c r="B686" s="181"/>
      <c r="C686" s="182" t="s">
        <v>853</v>
      </c>
      <c r="D686" s="182" t="s">
        <v>259</v>
      </c>
      <c r="E686" s="183" t="s">
        <v>854</v>
      </c>
      <c r="F686" s="184" t="s">
        <v>855</v>
      </c>
      <c r="G686" s="185" t="s">
        <v>323</v>
      </c>
      <c r="H686" s="186">
        <v>39.57</v>
      </c>
      <c r="I686" s="187"/>
      <c r="J686" s="188">
        <f>ROUND(I686*H686,2)</f>
        <v>0</v>
      </c>
      <c r="K686" s="184" t="s">
        <v>1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92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856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857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92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858</v>
      </c>
      <c r="G688" s="14"/>
      <c r="H688" s="206">
        <v>39.57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92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6" customFormat="1">
      <c r="A689" s="16"/>
      <c r="B689" s="219"/>
      <c r="C689" s="16"/>
      <c r="D689" s="196" t="s">
        <v>265</v>
      </c>
      <c r="E689" s="220" t="s">
        <v>1</v>
      </c>
      <c r="F689" s="221" t="s">
        <v>296</v>
      </c>
      <c r="G689" s="16"/>
      <c r="H689" s="222">
        <v>39.57</v>
      </c>
      <c r="I689" s="223"/>
      <c r="J689" s="16"/>
      <c r="K689" s="16"/>
      <c r="L689" s="219"/>
      <c r="M689" s="224"/>
      <c r="N689" s="225"/>
      <c r="O689" s="225"/>
      <c r="P689" s="225"/>
      <c r="Q689" s="225"/>
      <c r="R689" s="225"/>
      <c r="S689" s="225"/>
      <c r="T689" s="22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T689" s="220" t="s">
        <v>265</v>
      </c>
      <c r="AU689" s="220" t="s">
        <v>92</v>
      </c>
      <c r="AV689" s="16" t="s">
        <v>92</v>
      </c>
      <c r="AW689" s="16" t="s">
        <v>32</v>
      </c>
      <c r="AX689" s="16" t="s">
        <v>75</v>
      </c>
      <c r="AY689" s="220" t="s">
        <v>257</v>
      </c>
    </row>
    <row r="690" s="15" customFormat="1">
      <c r="A690" s="15"/>
      <c r="B690" s="211"/>
      <c r="C690" s="15"/>
      <c r="D690" s="196" t="s">
        <v>265</v>
      </c>
      <c r="E690" s="212" t="s">
        <v>1</v>
      </c>
      <c r="F690" s="213" t="s">
        <v>271</v>
      </c>
      <c r="G690" s="15"/>
      <c r="H690" s="214">
        <v>39.57</v>
      </c>
      <c r="I690" s="215"/>
      <c r="J690" s="15"/>
      <c r="K690" s="15"/>
      <c r="L690" s="211"/>
      <c r="M690" s="216"/>
      <c r="N690" s="217"/>
      <c r="O690" s="217"/>
      <c r="P690" s="217"/>
      <c r="Q690" s="217"/>
      <c r="R690" s="217"/>
      <c r="S690" s="217"/>
      <c r="T690" s="218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12" t="s">
        <v>265</v>
      </c>
      <c r="AU690" s="212" t="s">
        <v>92</v>
      </c>
      <c r="AV690" s="15" t="s">
        <v>108</v>
      </c>
      <c r="AW690" s="15" t="s">
        <v>32</v>
      </c>
      <c r="AX690" s="15" t="s">
        <v>82</v>
      </c>
      <c r="AY690" s="212" t="s">
        <v>257</v>
      </c>
    </row>
    <row r="691" s="2" customFormat="1" ht="55.5" customHeight="1">
      <c r="A691" s="38"/>
      <c r="B691" s="181"/>
      <c r="C691" s="182" t="s">
        <v>859</v>
      </c>
      <c r="D691" s="182" t="s">
        <v>259</v>
      </c>
      <c r="E691" s="183" t="s">
        <v>860</v>
      </c>
      <c r="F691" s="184" t="s">
        <v>861</v>
      </c>
      <c r="G691" s="185" t="s">
        <v>323</v>
      </c>
      <c r="H691" s="186">
        <v>118.26000000000001</v>
      </c>
      <c r="I691" s="187"/>
      <c r="J691" s="188">
        <f>ROUND(I691*H691,2)</f>
        <v>0</v>
      </c>
      <c r="K691" s="184" t="s">
        <v>1</v>
      </c>
      <c r="L691" s="39"/>
      <c r="M691" s="189" t="s">
        <v>1</v>
      </c>
      <c r="N691" s="190" t="s">
        <v>40</v>
      </c>
      <c r="O691" s="77"/>
      <c r="P691" s="191">
        <f>O691*H691</f>
        <v>0</v>
      </c>
      <c r="Q691" s="191">
        <v>0</v>
      </c>
      <c r="R691" s="191">
        <f>Q691*H691</f>
        <v>0</v>
      </c>
      <c r="S691" s="191">
        <v>0</v>
      </c>
      <c r="T691" s="192">
        <f>S691*H691</f>
        <v>0</v>
      </c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R691" s="193" t="s">
        <v>108</v>
      </c>
      <c r="AT691" s="193" t="s">
        <v>259</v>
      </c>
      <c r="AU691" s="193" t="s">
        <v>92</v>
      </c>
      <c r="AY691" s="19" t="s">
        <v>257</v>
      </c>
      <c r="BE691" s="194">
        <f>IF(N691="základní",J691,0)</f>
        <v>0</v>
      </c>
      <c r="BF691" s="194">
        <f>IF(N691="snížená",J691,0)</f>
        <v>0</v>
      </c>
      <c r="BG691" s="194">
        <f>IF(N691="zákl. přenesená",J691,0)</f>
        <v>0</v>
      </c>
      <c r="BH691" s="194">
        <f>IF(N691="sníž. přenesená",J691,0)</f>
        <v>0</v>
      </c>
      <c r="BI691" s="194">
        <f>IF(N691="nulová",J691,0)</f>
        <v>0</v>
      </c>
      <c r="BJ691" s="19" t="s">
        <v>82</v>
      </c>
      <c r="BK691" s="194">
        <f>ROUND(I691*H691,2)</f>
        <v>0</v>
      </c>
      <c r="BL691" s="19" t="s">
        <v>108</v>
      </c>
      <c r="BM691" s="193" t="s">
        <v>862</v>
      </c>
    </row>
    <row r="692" s="13" customFormat="1">
      <c r="A692" s="13"/>
      <c r="B692" s="195"/>
      <c r="C692" s="13"/>
      <c r="D692" s="196" t="s">
        <v>265</v>
      </c>
      <c r="E692" s="197" t="s">
        <v>1</v>
      </c>
      <c r="F692" s="198" t="s">
        <v>834</v>
      </c>
      <c r="G692" s="13"/>
      <c r="H692" s="197" t="s">
        <v>1</v>
      </c>
      <c r="I692" s="199"/>
      <c r="J692" s="13"/>
      <c r="K692" s="13"/>
      <c r="L692" s="195"/>
      <c r="M692" s="200"/>
      <c r="N692" s="201"/>
      <c r="O692" s="201"/>
      <c r="P692" s="201"/>
      <c r="Q692" s="201"/>
      <c r="R692" s="201"/>
      <c r="S692" s="201"/>
      <c r="T692" s="20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197" t="s">
        <v>265</v>
      </c>
      <c r="AU692" s="197" t="s">
        <v>92</v>
      </c>
      <c r="AV692" s="13" t="s">
        <v>82</v>
      </c>
      <c r="AW692" s="13" t="s">
        <v>32</v>
      </c>
      <c r="AX692" s="13" t="s">
        <v>75</v>
      </c>
      <c r="AY692" s="197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863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864</v>
      </c>
      <c r="G694" s="14"/>
      <c r="H694" s="206">
        <v>44.399999999999999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92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865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92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866</v>
      </c>
      <c r="G696" s="14"/>
      <c r="H696" s="206">
        <v>22.039999999999999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92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867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92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868</v>
      </c>
      <c r="G698" s="14"/>
      <c r="H698" s="206">
        <v>24.66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92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869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92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870</v>
      </c>
      <c r="G700" s="14"/>
      <c r="H700" s="206">
        <v>20.57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92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871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92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872</v>
      </c>
      <c r="G702" s="14"/>
      <c r="H702" s="206">
        <v>4.6100000000000003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92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873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92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874</v>
      </c>
      <c r="G704" s="14"/>
      <c r="H704" s="206">
        <v>1.98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92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5" customFormat="1">
      <c r="A705" s="15"/>
      <c r="B705" s="211"/>
      <c r="C705" s="15"/>
      <c r="D705" s="196" t="s">
        <v>265</v>
      </c>
      <c r="E705" s="212" t="s">
        <v>1</v>
      </c>
      <c r="F705" s="213" t="s">
        <v>271</v>
      </c>
      <c r="G705" s="15"/>
      <c r="H705" s="214">
        <v>118.25999999999999</v>
      </c>
      <c r="I705" s="215"/>
      <c r="J705" s="15"/>
      <c r="K705" s="15"/>
      <c r="L705" s="211"/>
      <c r="M705" s="216"/>
      <c r="N705" s="217"/>
      <c r="O705" s="217"/>
      <c r="P705" s="217"/>
      <c r="Q705" s="217"/>
      <c r="R705" s="217"/>
      <c r="S705" s="217"/>
      <c r="T705" s="218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12" t="s">
        <v>265</v>
      </c>
      <c r="AU705" s="212" t="s">
        <v>92</v>
      </c>
      <c r="AV705" s="15" t="s">
        <v>108</v>
      </c>
      <c r="AW705" s="15" t="s">
        <v>32</v>
      </c>
      <c r="AX705" s="15" t="s">
        <v>82</v>
      </c>
      <c r="AY705" s="212" t="s">
        <v>257</v>
      </c>
    </row>
    <row r="706" s="12" customFormat="1" ht="20.88" customHeight="1">
      <c r="A706" s="12"/>
      <c r="B706" s="168"/>
      <c r="C706" s="12"/>
      <c r="D706" s="169" t="s">
        <v>74</v>
      </c>
      <c r="E706" s="179" t="s">
        <v>746</v>
      </c>
      <c r="F706" s="179" t="s">
        <v>875</v>
      </c>
      <c r="G706" s="12"/>
      <c r="H706" s="12"/>
      <c r="I706" s="171"/>
      <c r="J706" s="180">
        <f>BK706</f>
        <v>0</v>
      </c>
      <c r="K706" s="12"/>
      <c r="L706" s="168"/>
      <c r="M706" s="173"/>
      <c r="N706" s="174"/>
      <c r="O706" s="174"/>
      <c r="P706" s="175">
        <f>SUM(P707:P798)</f>
        <v>0</v>
      </c>
      <c r="Q706" s="174"/>
      <c r="R706" s="175">
        <f>SUM(R707:R798)</f>
        <v>176.46861917999996</v>
      </c>
      <c r="S706" s="174"/>
      <c r="T706" s="176">
        <f>SUM(T707:T798)</f>
        <v>0</v>
      </c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R706" s="169" t="s">
        <v>82</v>
      </c>
      <c r="AT706" s="177" t="s">
        <v>74</v>
      </c>
      <c r="AU706" s="177" t="s">
        <v>85</v>
      </c>
      <c r="AY706" s="169" t="s">
        <v>257</v>
      </c>
      <c r="BK706" s="178">
        <f>SUM(BK707:BK798)</f>
        <v>0</v>
      </c>
    </row>
    <row r="707" s="2" customFormat="1" ht="33" customHeight="1">
      <c r="A707" s="38"/>
      <c r="B707" s="181"/>
      <c r="C707" s="182" t="s">
        <v>876</v>
      </c>
      <c r="D707" s="182" t="s">
        <v>259</v>
      </c>
      <c r="E707" s="183" t="s">
        <v>877</v>
      </c>
      <c r="F707" s="184" t="s">
        <v>878</v>
      </c>
      <c r="G707" s="185" t="s">
        <v>262</v>
      </c>
      <c r="H707" s="186">
        <v>13.867000000000001</v>
      </c>
      <c r="I707" s="187"/>
      <c r="J707" s="188">
        <f>ROUND(I707*H707,2)</f>
        <v>0</v>
      </c>
      <c r="K707" s="184" t="s">
        <v>263</v>
      </c>
      <c r="L707" s="39"/>
      <c r="M707" s="189" t="s">
        <v>1</v>
      </c>
      <c r="N707" s="190" t="s">
        <v>40</v>
      </c>
      <c r="O707" s="77"/>
      <c r="P707" s="191">
        <f>O707*H707</f>
        <v>0</v>
      </c>
      <c r="Q707" s="191">
        <v>2.5018699999999998</v>
      </c>
      <c r="R707" s="191">
        <f>Q707*H707</f>
        <v>34.693431289999999</v>
      </c>
      <c r="S707" s="191">
        <v>0</v>
      </c>
      <c r="T707" s="192">
        <f>S707*H707</f>
        <v>0</v>
      </c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R707" s="193" t="s">
        <v>108</v>
      </c>
      <c r="AT707" s="193" t="s">
        <v>259</v>
      </c>
      <c r="AU707" s="193" t="s">
        <v>92</v>
      </c>
      <c r="AY707" s="19" t="s">
        <v>257</v>
      </c>
      <c r="BE707" s="194">
        <f>IF(N707="základní",J707,0)</f>
        <v>0</v>
      </c>
      <c r="BF707" s="194">
        <f>IF(N707="snížená",J707,0)</f>
        <v>0</v>
      </c>
      <c r="BG707" s="194">
        <f>IF(N707="zákl. přenesená",J707,0)</f>
        <v>0</v>
      </c>
      <c r="BH707" s="194">
        <f>IF(N707="sníž. přenesená",J707,0)</f>
        <v>0</v>
      </c>
      <c r="BI707" s="194">
        <f>IF(N707="nulová",J707,0)</f>
        <v>0</v>
      </c>
      <c r="BJ707" s="19" t="s">
        <v>82</v>
      </c>
      <c r="BK707" s="194">
        <f>ROUND(I707*H707,2)</f>
        <v>0</v>
      </c>
      <c r="BL707" s="19" t="s">
        <v>108</v>
      </c>
      <c r="BM707" s="193" t="s">
        <v>879</v>
      </c>
    </row>
    <row r="708" s="13" customFormat="1">
      <c r="A708" s="13"/>
      <c r="B708" s="195"/>
      <c r="C708" s="13"/>
      <c r="D708" s="196" t="s">
        <v>265</v>
      </c>
      <c r="E708" s="197" t="s">
        <v>1</v>
      </c>
      <c r="F708" s="198" t="s">
        <v>331</v>
      </c>
      <c r="G708" s="13"/>
      <c r="H708" s="197" t="s">
        <v>1</v>
      </c>
      <c r="I708" s="199"/>
      <c r="J708" s="13"/>
      <c r="K708" s="13"/>
      <c r="L708" s="195"/>
      <c r="M708" s="200"/>
      <c r="N708" s="201"/>
      <c r="O708" s="201"/>
      <c r="P708" s="201"/>
      <c r="Q708" s="201"/>
      <c r="R708" s="201"/>
      <c r="S708" s="201"/>
      <c r="T708" s="20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197" t="s">
        <v>265</v>
      </c>
      <c r="AU708" s="197" t="s">
        <v>92</v>
      </c>
      <c r="AV708" s="13" t="s">
        <v>82</v>
      </c>
      <c r="AW708" s="13" t="s">
        <v>32</v>
      </c>
      <c r="AX708" s="13" t="s">
        <v>75</v>
      </c>
      <c r="AY708" s="197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880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881</v>
      </c>
      <c r="G710" s="14"/>
      <c r="H710" s="206">
        <v>0.55500000000000005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92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3.794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1.7470000000000001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7.7709999999999999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5" customFormat="1">
      <c r="A714" s="15"/>
      <c r="B714" s="211"/>
      <c r="C714" s="15"/>
      <c r="D714" s="196" t="s">
        <v>265</v>
      </c>
      <c r="E714" s="212" t="s">
        <v>1</v>
      </c>
      <c r="F714" s="213" t="s">
        <v>271</v>
      </c>
      <c r="G714" s="15"/>
      <c r="H714" s="214">
        <v>13.867000000000001</v>
      </c>
      <c r="I714" s="215"/>
      <c r="J714" s="15"/>
      <c r="K714" s="15"/>
      <c r="L714" s="211"/>
      <c r="M714" s="216"/>
      <c r="N714" s="217"/>
      <c r="O714" s="217"/>
      <c r="P714" s="217"/>
      <c r="Q714" s="217"/>
      <c r="R714" s="217"/>
      <c r="S714" s="217"/>
      <c r="T714" s="218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12" t="s">
        <v>265</v>
      </c>
      <c r="AU714" s="212" t="s">
        <v>92</v>
      </c>
      <c r="AV714" s="15" t="s">
        <v>108</v>
      </c>
      <c r="AW714" s="15" t="s">
        <v>32</v>
      </c>
      <c r="AX714" s="15" t="s">
        <v>82</v>
      </c>
      <c r="AY714" s="212" t="s">
        <v>257</v>
      </c>
    </row>
    <row r="715" s="2" customFormat="1" ht="24.15" customHeight="1">
      <c r="A715" s="38"/>
      <c r="B715" s="181"/>
      <c r="C715" s="182" t="s">
        <v>885</v>
      </c>
      <c r="D715" s="182" t="s">
        <v>259</v>
      </c>
      <c r="E715" s="183" t="s">
        <v>886</v>
      </c>
      <c r="F715" s="184" t="s">
        <v>887</v>
      </c>
      <c r="G715" s="185" t="s">
        <v>323</v>
      </c>
      <c r="H715" s="186">
        <v>451.93000000000001</v>
      </c>
      <c r="I715" s="187"/>
      <c r="J715" s="188">
        <f>ROUND(I715*H715,2)</f>
        <v>0</v>
      </c>
      <c r="K715" s="184" t="s">
        <v>1</v>
      </c>
      <c r="L715" s="39"/>
      <c r="M715" s="189" t="s">
        <v>1</v>
      </c>
      <c r="N715" s="190" t="s">
        <v>40</v>
      </c>
      <c r="O715" s="77"/>
      <c r="P715" s="191">
        <f>O715*H715</f>
        <v>0</v>
      </c>
      <c r="Q715" s="191">
        <v>0.17999999999999999</v>
      </c>
      <c r="R715" s="191">
        <f>Q715*H715</f>
        <v>81.347399999999993</v>
      </c>
      <c r="S715" s="191">
        <v>0</v>
      </c>
      <c r="T715" s="192">
        <f>S715*H715</f>
        <v>0</v>
      </c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R715" s="193" t="s">
        <v>108</v>
      </c>
      <c r="AT715" s="193" t="s">
        <v>259</v>
      </c>
      <c r="AU715" s="193" t="s">
        <v>92</v>
      </c>
      <c r="AY715" s="19" t="s">
        <v>257</v>
      </c>
      <c r="BE715" s="194">
        <f>IF(N715="základní",J715,0)</f>
        <v>0</v>
      </c>
      <c r="BF715" s="194">
        <f>IF(N715="snížená",J715,0)</f>
        <v>0</v>
      </c>
      <c r="BG715" s="194">
        <f>IF(N715="zákl. přenesená",J715,0)</f>
        <v>0</v>
      </c>
      <c r="BH715" s="194">
        <f>IF(N715="sníž. přenesená",J715,0)</f>
        <v>0</v>
      </c>
      <c r="BI715" s="194">
        <f>IF(N715="nulová",J715,0)</f>
        <v>0</v>
      </c>
      <c r="BJ715" s="19" t="s">
        <v>82</v>
      </c>
      <c r="BK715" s="194">
        <f>ROUND(I715*H715,2)</f>
        <v>0</v>
      </c>
      <c r="BL715" s="19" t="s">
        <v>108</v>
      </c>
      <c r="BM715" s="193" t="s">
        <v>888</v>
      </c>
    </row>
    <row r="716" s="13" customFormat="1">
      <c r="A716" s="13"/>
      <c r="B716" s="195"/>
      <c r="C716" s="13"/>
      <c r="D716" s="196" t="s">
        <v>265</v>
      </c>
      <c r="E716" s="197" t="s">
        <v>1</v>
      </c>
      <c r="F716" s="198" t="s">
        <v>889</v>
      </c>
      <c r="G716" s="13"/>
      <c r="H716" s="197" t="s">
        <v>1</v>
      </c>
      <c r="I716" s="199"/>
      <c r="J716" s="13"/>
      <c r="K716" s="13"/>
      <c r="L716" s="195"/>
      <c r="M716" s="200"/>
      <c r="N716" s="201"/>
      <c r="O716" s="201"/>
      <c r="P716" s="201"/>
      <c r="Q716" s="201"/>
      <c r="R716" s="201"/>
      <c r="S716" s="201"/>
      <c r="T716" s="20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197" t="s">
        <v>265</v>
      </c>
      <c r="AU716" s="197" t="s">
        <v>92</v>
      </c>
      <c r="AV716" s="13" t="s">
        <v>82</v>
      </c>
      <c r="AW716" s="13" t="s">
        <v>32</v>
      </c>
      <c r="AX716" s="13" t="s">
        <v>75</v>
      </c>
      <c r="AY716" s="197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891</v>
      </c>
      <c r="G718" s="14"/>
      <c r="H718" s="206">
        <v>312.51999999999998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92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892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92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893</v>
      </c>
      <c r="G720" s="14"/>
      <c r="H720" s="206">
        <v>55.759999999999998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92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894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92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895</v>
      </c>
      <c r="G722" s="14"/>
      <c r="H722" s="206">
        <v>5.6500000000000004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92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896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92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821</v>
      </c>
      <c r="G724" s="14"/>
      <c r="H724" s="206">
        <v>78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92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5" customFormat="1">
      <c r="A725" s="15"/>
      <c r="B725" s="211"/>
      <c r="C725" s="15"/>
      <c r="D725" s="196" t="s">
        <v>265</v>
      </c>
      <c r="E725" s="212" t="s">
        <v>1</v>
      </c>
      <c r="F725" s="213" t="s">
        <v>271</v>
      </c>
      <c r="G725" s="15"/>
      <c r="H725" s="214">
        <v>451.92999999999995</v>
      </c>
      <c r="I725" s="215"/>
      <c r="J725" s="15"/>
      <c r="K725" s="15"/>
      <c r="L725" s="211"/>
      <c r="M725" s="216"/>
      <c r="N725" s="217"/>
      <c r="O725" s="217"/>
      <c r="P725" s="217"/>
      <c r="Q725" s="217"/>
      <c r="R725" s="217"/>
      <c r="S725" s="217"/>
      <c r="T725" s="218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12" t="s">
        <v>265</v>
      </c>
      <c r="AU725" s="212" t="s">
        <v>92</v>
      </c>
      <c r="AV725" s="15" t="s">
        <v>108</v>
      </c>
      <c r="AW725" s="15" t="s">
        <v>32</v>
      </c>
      <c r="AX725" s="15" t="s">
        <v>82</v>
      </c>
      <c r="AY725" s="212" t="s">
        <v>257</v>
      </c>
    </row>
    <row r="726" s="2" customFormat="1" ht="33" customHeight="1">
      <c r="A726" s="38"/>
      <c r="B726" s="181"/>
      <c r="C726" s="182" t="s">
        <v>897</v>
      </c>
      <c r="D726" s="182" t="s">
        <v>259</v>
      </c>
      <c r="E726" s="183" t="s">
        <v>898</v>
      </c>
      <c r="F726" s="184" t="s">
        <v>899</v>
      </c>
      <c r="G726" s="185" t="s">
        <v>323</v>
      </c>
      <c r="H726" s="186">
        <v>10.800000000000001</v>
      </c>
      <c r="I726" s="187"/>
      <c r="J726" s="188">
        <f>ROUND(I726*H726,2)</f>
        <v>0</v>
      </c>
      <c r="K726" s="184" t="s">
        <v>1</v>
      </c>
      <c r="L726" s="39"/>
      <c r="M726" s="189" t="s">
        <v>1</v>
      </c>
      <c r="N726" s="190" t="s">
        <v>40</v>
      </c>
      <c r="O726" s="77"/>
      <c r="P726" s="191">
        <f>O726*H726</f>
        <v>0</v>
      </c>
      <c r="Q726" s="191">
        <v>0.17760000000000001</v>
      </c>
      <c r="R726" s="191">
        <f>Q726*H726</f>
        <v>1.9180800000000002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108</v>
      </c>
      <c r="AT726" s="193" t="s">
        <v>259</v>
      </c>
      <c r="AU726" s="193" t="s">
        <v>92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108</v>
      </c>
      <c r="BM726" s="193" t="s">
        <v>900</v>
      </c>
    </row>
    <row r="727" s="13" customFormat="1">
      <c r="A727" s="13"/>
      <c r="B727" s="195"/>
      <c r="C727" s="13"/>
      <c r="D727" s="196" t="s">
        <v>265</v>
      </c>
      <c r="E727" s="197" t="s">
        <v>1</v>
      </c>
      <c r="F727" s="198" t="s">
        <v>889</v>
      </c>
      <c r="G727" s="13"/>
      <c r="H727" s="197" t="s">
        <v>1</v>
      </c>
      <c r="I727" s="199"/>
      <c r="J727" s="13"/>
      <c r="K727" s="13"/>
      <c r="L727" s="195"/>
      <c r="M727" s="200"/>
      <c r="N727" s="201"/>
      <c r="O727" s="201"/>
      <c r="P727" s="201"/>
      <c r="Q727" s="201"/>
      <c r="R727" s="201"/>
      <c r="S727" s="201"/>
      <c r="T727" s="20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197" t="s">
        <v>265</v>
      </c>
      <c r="AU727" s="197" t="s">
        <v>92</v>
      </c>
      <c r="AV727" s="13" t="s">
        <v>82</v>
      </c>
      <c r="AW727" s="13" t="s">
        <v>32</v>
      </c>
      <c r="AX727" s="13" t="s">
        <v>75</v>
      </c>
      <c r="AY727" s="197" t="s">
        <v>257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901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903</v>
      </c>
      <c r="G730" s="14"/>
      <c r="H730" s="206">
        <v>3.8199999999999998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92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904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92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905</v>
      </c>
      <c r="G732" s="14"/>
      <c r="H732" s="206">
        <v>6.9800000000000004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92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5" customFormat="1">
      <c r="A733" s="15"/>
      <c r="B733" s="211"/>
      <c r="C733" s="15"/>
      <c r="D733" s="196" t="s">
        <v>265</v>
      </c>
      <c r="E733" s="212" t="s">
        <v>1</v>
      </c>
      <c r="F733" s="213" t="s">
        <v>271</v>
      </c>
      <c r="G733" s="15"/>
      <c r="H733" s="214">
        <v>10.800000000000001</v>
      </c>
      <c r="I733" s="215"/>
      <c r="J733" s="15"/>
      <c r="K733" s="15"/>
      <c r="L733" s="211"/>
      <c r="M733" s="216"/>
      <c r="N733" s="217"/>
      <c r="O733" s="217"/>
      <c r="P733" s="217"/>
      <c r="Q733" s="217"/>
      <c r="R733" s="217"/>
      <c r="S733" s="217"/>
      <c r="T733" s="218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12" t="s">
        <v>265</v>
      </c>
      <c r="AU733" s="212" t="s">
        <v>92</v>
      </c>
      <c r="AV733" s="15" t="s">
        <v>108</v>
      </c>
      <c r="AW733" s="15" t="s">
        <v>32</v>
      </c>
      <c r="AX733" s="15" t="s">
        <v>82</v>
      </c>
      <c r="AY733" s="212" t="s">
        <v>257</v>
      </c>
    </row>
    <row r="734" s="2" customFormat="1" ht="24.15" customHeight="1">
      <c r="A734" s="38"/>
      <c r="B734" s="181"/>
      <c r="C734" s="182" t="s">
        <v>906</v>
      </c>
      <c r="D734" s="182" t="s">
        <v>259</v>
      </c>
      <c r="E734" s="183" t="s">
        <v>907</v>
      </c>
      <c r="F734" s="184" t="s">
        <v>908</v>
      </c>
      <c r="G734" s="185" t="s">
        <v>323</v>
      </c>
      <c r="H734" s="186">
        <v>295.20999999999998</v>
      </c>
      <c r="I734" s="187"/>
      <c r="J734" s="188">
        <f>ROUND(I734*H734,2)</f>
        <v>0</v>
      </c>
      <c r="K734" s="184" t="s">
        <v>1</v>
      </c>
      <c r="L734" s="39"/>
      <c r="M734" s="189" t="s">
        <v>1</v>
      </c>
      <c r="N734" s="190" t="s">
        <v>40</v>
      </c>
      <c r="O734" s="77"/>
      <c r="P734" s="191">
        <f>O734*H734</f>
        <v>0</v>
      </c>
      <c r="Q734" s="191">
        <v>0.11</v>
      </c>
      <c r="R734" s="191">
        <f>Q734*H734</f>
        <v>32.473099999999995</v>
      </c>
      <c r="S734" s="191">
        <v>0</v>
      </c>
      <c r="T734" s="192">
        <f>S734*H734</f>
        <v>0</v>
      </c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R734" s="193" t="s">
        <v>108</v>
      </c>
      <c r="AT734" s="193" t="s">
        <v>259</v>
      </c>
      <c r="AU734" s="193" t="s">
        <v>92</v>
      </c>
      <c r="AY734" s="19" t="s">
        <v>257</v>
      </c>
      <c r="BE734" s="194">
        <f>IF(N734="základní",J734,0)</f>
        <v>0</v>
      </c>
      <c r="BF734" s="194">
        <f>IF(N734="snížená",J734,0)</f>
        <v>0</v>
      </c>
      <c r="BG734" s="194">
        <f>IF(N734="zákl. přenesená",J734,0)</f>
        <v>0</v>
      </c>
      <c r="BH734" s="194">
        <f>IF(N734="sníž. přenesená",J734,0)</f>
        <v>0</v>
      </c>
      <c r="BI734" s="194">
        <f>IF(N734="nulová",J734,0)</f>
        <v>0</v>
      </c>
      <c r="BJ734" s="19" t="s">
        <v>82</v>
      </c>
      <c r="BK734" s="194">
        <f>ROUND(I734*H734,2)</f>
        <v>0</v>
      </c>
      <c r="BL734" s="19" t="s">
        <v>108</v>
      </c>
      <c r="BM734" s="193" t="s">
        <v>909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889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92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910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911</v>
      </c>
      <c r="G737" s="14"/>
      <c r="H737" s="206">
        <v>190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92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3" customFormat="1">
      <c r="A738" s="13"/>
      <c r="B738" s="195"/>
      <c r="C738" s="13"/>
      <c r="D738" s="196" t="s">
        <v>265</v>
      </c>
      <c r="E738" s="197" t="s">
        <v>1</v>
      </c>
      <c r="F738" s="198" t="s">
        <v>912</v>
      </c>
      <c r="G738" s="13"/>
      <c r="H738" s="197" t="s">
        <v>1</v>
      </c>
      <c r="I738" s="199"/>
      <c r="J738" s="13"/>
      <c r="K738" s="13"/>
      <c r="L738" s="195"/>
      <c r="M738" s="200"/>
      <c r="N738" s="201"/>
      <c r="O738" s="201"/>
      <c r="P738" s="201"/>
      <c r="Q738" s="201"/>
      <c r="R738" s="201"/>
      <c r="S738" s="201"/>
      <c r="T738" s="20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197" t="s">
        <v>265</v>
      </c>
      <c r="AU738" s="197" t="s">
        <v>92</v>
      </c>
      <c r="AV738" s="13" t="s">
        <v>82</v>
      </c>
      <c r="AW738" s="13" t="s">
        <v>32</v>
      </c>
      <c r="AX738" s="13" t="s">
        <v>75</v>
      </c>
      <c r="AY738" s="197" t="s">
        <v>257</v>
      </c>
    </row>
    <row r="739" s="14" customFormat="1">
      <c r="A739" s="14"/>
      <c r="B739" s="203"/>
      <c r="C739" s="14"/>
      <c r="D739" s="196" t="s">
        <v>265</v>
      </c>
      <c r="E739" s="204" t="s">
        <v>1</v>
      </c>
      <c r="F739" s="205" t="s">
        <v>913</v>
      </c>
      <c r="G739" s="14"/>
      <c r="H739" s="206">
        <v>105.20999999999999</v>
      </c>
      <c r="I739" s="207"/>
      <c r="J739" s="14"/>
      <c r="K739" s="14"/>
      <c r="L739" s="203"/>
      <c r="M739" s="208"/>
      <c r="N739" s="209"/>
      <c r="O739" s="209"/>
      <c r="P739" s="209"/>
      <c r="Q739" s="209"/>
      <c r="R739" s="209"/>
      <c r="S739" s="209"/>
      <c r="T739" s="21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4" t="s">
        <v>265</v>
      </c>
      <c r="AU739" s="204" t="s">
        <v>92</v>
      </c>
      <c r="AV739" s="14" t="s">
        <v>85</v>
      </c>
      <c r="AW739" s="14" t="s">
        <v>32</v>
      </c>
      <c r="AX739" s="14" t="s">
        <v>75</v>
      </c>
      <c r="AY739" s="204" t="s">
        <v>257</v>
      </c>
    </row>
    <row r="740" s="15" customFormat="1">
      <c r="A740" s="15"/>
      <c r="B740" s="211"/>
      <c r="C740" s="15"/>
      <c r="D740" s="196" t="s">
        <v>265</v>
      </c>
      <c r="E740" s="212" t="s">
        <v>1</v>
      </c>
      <c r="F740" s="213" t="s">
        <v>271</v>
      </c>
      <c r="G740" s="15"/>
      <c r="H740" s="214">
        <v>295.20999999999998</v>
      </c>
      <c r="I740" s="215"/>
      <c r="J740" s="15"/>
      <c r="K740" s="15"/>
      <c r="L740" s="211"/>
      <c r="M740" s="216"/>
      <c r="N740" s="217"/>
      <c r="O740" s="217"/>
      <c r="P740" s="217"/>
      <c r="Q740" s="217"/>
      <c r="R740" s="217"/>
      <c r="S740" s="217"/>
      <c r="T740" s="218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12" t="s">
        <v>265</v>
      </c>
      <c r="AU740" s="212" t="s">
        <v>92</v>
      </c>
      <c r="AV740" s="15" t="s">
        <v>108</v>
      </c>
      <c r="AW740" s="15" t="s">
        <v>32</v>
      </c>
      <c r="AX740" s="15" t="s">
        <v>82</v>
      </c>
      <c r="AY740" s="212" t="s">
        <v>257</v>
      </c>
    </row>
    <row r="741" s="2" customFormat="1" ht="37.8" customHeight="1">
      <c r="A741" s="38"/>
      <c r="B741" s="181"/>
      <c r="C741" s="182" t="s">
        <v>914</v>
      </c>
      <c r="D741" s="182" t="s">
        <v>259</v>
      </c>
      <c r="E741" s="183" t="s">
        <v>915</v>
      </c>
      <c r="F741" s="184" t="s">
        <v>916</v>
      </c>
      <c r="G741" s="185" t="s">
        <v>323</v>
      </c>
      <c r="H741" s="186">
        <v>2.1899999999999999</v>
      </c>
      <c r="I741" s="187"/>
      <c r="J741" s="188">
        <f>ROUND(I741*H741,2)</f>
        <v>0</v>
      </c>
      <c r="K741" s="184" t="s">
        <v>1</v>
      </c>
      <c r="L741" s="39"/>
      <c r="M741" s="189" t="s">
        <v>1</v>
      </c>
      <c r="N741" s="190" t="s">
        <v>40</v>
      </c>
      <c r="O741" s="77"/>
      <c r="P741" s="191">
        <f>O741*H741</f>
        <v>0</v>
      </c>
      <c r="Q741" s="191">
        <v>0</v>
      </c>
      <c r="R741" s="191">
        <f>Q741*H741</f>
        <v>0</v>
      </c>
      <c r="S741" s="191">
        <v>0</v>
      </c>
      <c r="T741" s="192">
        <f>S741*H741</f>
        <v>0</v>
      </c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R741" s="193" t="s">
        <v>108</v>
      </c>
      <c r="AT741" s="193" t="s">
        <v>259</v>
      </c>
      <c r="AU741" s="193" t="s">
        <v>92</v>
      </c>
      <c r="AY741" s="19" t="s">
        <v>257</v>
      </c>
      <c r="BE741" s="194">
        <f>IF(N741="základní",J741,0)</f>
        <v>0</v>
      </c>
      <c r="BF741" s="194">
        <f>IF(N741="snížená",J741,0)</f>
        <v>0</v>
      </c>
      <c r="BG741" s="194">
        <f>IF(N741="zákl. přenesená",J741,0)</f>
        <v>0</v>
      </c>
      <c r="BH741" s="194">
        <f>IF(N741="sníž. přenesená",J741,0)</f>
        <v>0</v>
      </c>
      <c r="BI741" s="194">
        <f>IF(N741="nulová",J741,0)</f>
        <v>0</v>
      </c>
      <c r="BJ741" s="19" t="s">
        <v>82</v>
      </c>
      <c r="BK741" s="194">
        <f>ROUND(I741*H741,2)</f>
        <v>0</v>
      </c>
      <c r="BL741" s="19" t="s">
        <v>108</v>
      </c>
      <c r="BM741" s="193" t="s">
        <v>917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889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92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918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919</v>
      </c>
      <c r="G744" s="14"/>
      <c r="H744" s="206">
        <v>0.97999999999999998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92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1.21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5" customFormat="1">
      <c r="A746" s="15"/>
      <c r="B746" s="211"/>
      <c r="C746" s="15"/>
      <c r="D746" s="196" t="s">
        <v>265</v>
      </c>
      <c r="E746" s="212" t="s">
        <v>1</v>
      </c>
      <c r="F746" s="213" t="s">
        <v>271</v>
      </c>
      <c r="G746" s="15"/>
      <c r="H746" s="214">
        <v>2.1899999999999999</v>
      </c>
      <c r="I746" s="215"/>
      <c r="J746" s="15"/>
      <c r="K746" s="15"/>
      <c r="L746" s="211"/>
      <c r="M746" s="216"/>
      <c r="N746" s="217"/>
      <c r="O746" s="217"/>
      <c r="P746" s="217"/>
      <c r="Q746" s="217"/>
      <c r="R746" s="217"/>
      <c r="S746" s="217"/>
      <c r="T746" s="218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12" t="s">
        <v>265</v>
      </c>
      <c r="AU746" s="212" t="s">
        <v>92</v>
      </c>
      <c r="AV746" s="15" t="s">
        <v>108</v>
      </c>
      <c r="AW746" s="15" t="s">
        <v>32</v>
      </c>
      <c r="AX746" s="15" t="s">
        <v>82</v>
      </c>
      <c r="AY746" s="212" t="s">
        <v>257</v>
      </c>
    </row>
    <row r="747" s="2" customFormat="1" ht="33" customHeight="1">
      <c r="A747" s="38"/>
      <c r="B747" s="181"/>
      <c r="C747" s="182" t="s">
        <v>921</v>
      </c>
      <c r="D747" s="182" t="s">
        <v>259</v>
      </c>
      <c r="E747" s="183" t="s">
        <v>922</v>
      </c>
      <c r="F747" s="184" t="s">
        <v>923</v>
      </c>
      <c r="G747" s="185" t="s">
        <v>262</v>
      </c>
      <c r="H747" s="186">
        <v>7.4889999999999999</v>
      </c>
      <c r="I747" s="187"/>
      <c r="J747" s="188">
        <f>ROUND(I747*H747,2)</f>
        <v>0</v>
      </c>
      <c r="K747" s="184" t="s">
        <v>263</v>
      </c>
      <c r="L747" s="39"/>
      <c r="M747" s="189" t="s">
        <v>1</v>
      </c>
      <c r="N747" s="190" t="s">
        <v>40</v>
      </c>
      <c r="O747" s="77"/>
      <c r="P747" s="191">
        <f>O747*H747</f>
        <v>0</v>
      </c>
      <c r="Q747" s="191">
        <v>2.5018699999999998</v>
      </c>
      <c r="R747" s="191">
        <f>Q747*H747</f>
        <v>18.736504429999997</v>
      </c>
      <c r="S747" s="191">
        <v>0</v>
      </c>
      <c r="T747" s="192">
        <f>S747*H747</f>
        <v>0</v>
      </c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R747" s="193" t="s">
        <v>108</v>
      </c>
      <c r="AT747" s="193" t="s">
        <v>259</v>
      </c>
      <c r="AU747" s="193" t="s">
        <v>92</v>
      </c>
      <c r="AY747" s="19" t="s">
        <v>257</v>
      </c>
      <c r="BE747" s="194">
        <f>IF(N747="základní",J747,0)</f>
        <v>0</v>
      </c>
      <c r="BF747" s="194">
        <f>IF(N747="snížená",J747,0)</f>
        <v>0</v>
      </c>
      <c r="BG747" s="194">
        <f>IF(N747="zákl. přenesená",J747,0)</f>
        <v>0</v>
      </c>
      <c r="BH747" s="194">
        <f>IF(N747="sníž. přenesená",J747,0)</f>
        <v>0</v>
      </c>
      <c r="BI747" s="194">
        <f>IF(N747="nulová",J747,0)</f>
        <v>0</v>
      </c>
      <c r="BJ747" s="19" t="s">
        <v>82</v>
      </c>
      <c r="BK747" s="194">
        <f>ROUND(I747*H747,2)</f>
        <v>0</v>
      </c>
      <c r="BL747" s="19" t="s">
        <v>108</v>
      </c>
      <c r="BM747" s="193" t="s">
        <v>924</v>
      </c>
    </row>
    <row r="748" s="13" customFormat="1">
      <c r="A748" s="13"/>
      <c r="B748" s="195"/>
      <c r="C748" s="13"/>
      <c r="D748" s="196" t="s">
        <v>265</v>
      </c>
      <c r="E748" s="197" t="s">
        <v>1</v>
      </c>
      <c r="F748" s="198" t="s">
        <v>889</v>
      </c>
      <c r="G748" s="13"/>
      <c r="H748" s="197" t="s">
        <v>1</v>
      </c>
      <c r="I748" s="199"/>
      <c r="J748" s="13"/>
      <c r="K748" s="13"/>
      <c r="L748" s="195"/>
      <c r="M748" s="200"/>
      <c r="N748" s="201"/>
      <c r="O748" s="201"/>
      <c r="P748" s="201"/>
      <c r="Q748" s="201"/>
      <c r="R748" s="201"/>
      <c r="S748" s="201"/>
      <c r="T748" s="20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197" t="s">
        <v>265</v>
      </c>
      <c r="AU748" s="197" t="s">
        <v>92</v>
      </c>
      <c r="AV748" s="13" t="s">
        <v>82</v>
      </c>
      <c r="AW748" s="13" t="s">
        <v>32</v>
      </c>
      <c r="AX748" s="13" t="s">
        <v>75</v>
      </c>
      <c r="AY748" s="197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925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926</v>
      </c>
      <c r="G750" s="14"/>
      <c r="H750" s="206">
        <v>1.0900000000000001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92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927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92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928</v>
      </c>
      <c r="G752" s="14"/>
      <c r="H752" s="206">
        <v>6.399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92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5" customFormat="1">
      <c r="A753" s="15"/>
      <c r="B753" s="211"/>
      <c r="C753" s="15"/>
      <c r="D753" s="196" t="s">
        <v>265</v>
      </c>
      <c r="E753" s="212" t="s">
        <v>1</v>
      </c>
      <c r="F753" s="213" t="s">
        <v>271</v>
      </c>
      <c r="G753" s="15"/>
      <c r="H753" s="214">
        <v>7.4889999999999999</v>
      </c>
      <c r="I753" s="215"/>
      <c r="J753" s="15"/>
      <c r="K753" s="15"/>
      <c r="L753" s="211"/>
      <c r="M753" s="216"/>
      <c r="N753" s="217"/>
      <c r="O753" s="217"/>
      <c r="P753" s="217"/>
      <c r="Q753" s="217"/>
      <c r="R753" s="217"/>
      <c r="S753" s="217"/>
      <c r="T753" s="218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12" t="s">
        <v>265</v>
      </c>
      <c r="AU753" s="212" t="s">
        <v>92</v>
      </c>
      <c r="AV753" s="15" t="s">
        <v>108</v>
      </c>
      <c r="AW753" s="15" t="s">
        <v>32</v>
      </c>
      <c r="AX753" s="15" t="s">
        <v>82</v>
      </c>
      <c r="AY753" s="212" t="s">
        <v>257</v>
      </c>
    </row>
    <row r="754" s="2" customFormat="1" ht="33" customHeight="1">
      <c r="A754" s="38"/>
      <c r="B754" s="181"/>
      <c r="C754" s="182" t="s">
        <v>929</v>
      </c>
      <c r="D754" s="182" t="s">
        <v>259</v>
      </c>
      <c r="E754" s="183" t="s">
        <v>930</v>
      </c>
      <c r="F754" s="184" t="s">
        <v>931</v>
      </c>
      <c r="G754" s="185" t="s">
        <v>262</v>
      </c>
      <c r="H754" s="186">
        <v>7.4889999999999999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108</v>
      </c>
      <c r="AT754" s="193" t="s">
        <v>259</v>
      </c>
      <c r="AU754" s="193" t="s">
        <v>92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108</v>
      </c>
      <c r="BM754" s="193" t="s">
        <v>932</v>
      </c>
    </row>
    <row r="755" s="2" customFormat="1" ht="33" customHeight="1">
      <c r="A755" s="38"/>
      <c r="B755" s="181"/>
      <c r="C755" s="182" t="s">
        <v>933</v>
      </c>
      <c r="D755" s="182" t="s">
        <v>259</v>
      </c>
      <c r="E755" s="183" t="s">
        <v>934</v>
      </c>
      <c r="F755" s="184" t="s">
        <v>935</v>
      </c>
      <c r="G755" s="185" t="s">
        <v>262</v>
      </c>
      <c r="H755" s="186">
        <v>2.7269999999999999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2.5018699999999998</v>
      </c>
      <c r="R755" s="191">
        <f>Q755*H755</f>
        <v>6.8225994899999991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936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889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92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937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938</v>
      </c>
      <c r="G758" s="14"/>
      <c r="H758" s="206">
        <v>2.7269999999999999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92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5" customFormat="1">
      <c r="A759" s="15"/>
      <c r="B759" s="211"/>
      <c r="C759" s="15"/>
      <c r="D759" s="196" t="s">
        <v>265</v>
      </c>
      <c r="E759" s="212" t="s">
        <v>1</v>
      </c>
      <c r="F759" s="213" t="s">
        <v>271</v>
      </c>
      <c r="G759" s="15"/>
      <c r="H759" s="214">
        <v>2.7269999999999999</v>
      </c>
      <c r="I759" s="215"/>
      <c r="J759" s="15"/>
      <c r="K759" s="15"/>
      <c r="L759" s="211"/>
      <c r="M759" s="216"/>
      <c r="N759" s="217"/>
      <c r="O759" s="217"/>
      <c r="P759" s="217"/>
      <c r="Q759" s="217"/>
      <c r="R759" s="217"/>
      <c r="S759" s="217"/>
      <c r="T759" s="218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12" t="s">
        <v>265</v>
      </c>
      <c r="AU759" s="212" t="s">
        <v>92</v>
      </c>
      <c r="AV759" s="15" t="s">
        <v>108</v>
      </c>
      <c r="AW759" s="15" t="s">
        <v>32</v>
      </c>
      <c r="AX759" s="15" t="s">
        <v>82</v>
      </c>
      <c r="AY759" s="212" t="s">
        <v>257</v>
      </c>
    </row>
    <row r="760" s="2" customFormat="1" ht="33" customHeight="1">
      <c r="A760" s="38"/>
      <c r="B760" s="181"/>
      <c r="C760" s="182" t="s">
        <v>939</v>
      </c>
      <c r="D760" s="182" t="s">
        <v>259</v>
      </c>
      <c r="E760" s="183" t="s">
        <v>940</v>
      </c>
      <c r="F760" s="184" t="s">
        <v>941</v>
      </c>
      <c r="G760" s="185" t="s">
        <v>262</v>
      </c>
      <c r="H760" s="186">
        <v>2.7269999999999999</v>
      </c>
      <c r="I760" s="187"/>
      <c r="J760" s="188">
        <f>ROUND(I760*H760,2)</f>
        <v>0</v>
      </c>
      <c r="K760" s="184" t="s">
        <v>263</v>
      </c>
      <c r="L760" s="39"/>
      <c r="M760" s="189" t="s">
        <v>1</v>
      </c>
      <c r="N760" s="190" t="s">
        <v>40</v>
      </c>
      <c r="O760" s="77"/>
      <c r="P760" s="191">
        <f>O760*H760</f>
        <v>0</v>
      </c>
      <c r="Q760" s="191">
        <v>0</v>
      </c>
      <c r="R760" s="191">
        <f>Q760*H760</f>
        <v>0</v>
      </c>
      <c r="S760" s="191">
        <v>0</v>
      </c>
      <c r="T760" s="192">
        <f>S760*H760</f>
        <v>0</v>
      </c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R760" s="193" t="s">
        <v>108</v>
      </c>
      <c r="AT760" s="193" t="s">
        <v>259</v>
      </c>
      <c r="AU760" s="193" t="s">
        <v>92</v>
      </c>
      <c r="AY760" s="19" t="s">
        <v>257</v>
      </c>
      <c r="BE760" s="194">
        <f>IF(N760="základní",J760,0)</f>
        <v>0</v>
      </c>
      <c r="BF760" s="194">
        <f>IF(N760="snížená",J760,0)</f>
        <v>0</v>
      </c>
      <c r="BG760" s="194">
        <f>IF(N760="zákl. přenesená",J760,0)</f>
        <v>0</v>
      </c>
      <c r="BH760" s="194">
        <f>IF(N760="sníž. přenesená",J760,0)</f>
        <v>0</v>
      </c>
      <c r="BI760" s="194">
        <f>IF(N760="nulová",J760,0)</f>
        <v>0</v>
      </c>
      <c r="BJ760" s="19" t="s">
        <v>82</v>
      </c>
      <c r="BK760" s="194">
        <f>ROUND(I760*H760,2)</f>
        <v>0</v>
      </c>
      <c r="BL760" s="19" t="s">
        <v>108</v>
      </c>
      <c r="BM760" s="193" t="s">
        <v>942</v>
      </c>
    </row>
    <row r="761" s="2" customFormat="1" ht="16.5" customHeight="1">
      <c r="A761" s="38"/>
      <c r="B761" s="181"/>
      <c r="C761" s="182" t="s">
        <v>943</v>
      </c>
      <c r="D761" s="182" t="s">
        <v>259</v>
      </c>
      <c r="E761" s="183" t="s">
        <v>944</v>
      </c>
      <c r="F761" s="184" t="s">
        <v>945</v>
      </c>
      <c r="G761" s="185" t="s">
        <v>304</v>
      </c>
      <c r="H761" s="186">
        <v>0.34100000000000003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1.06277</v>
      </c>
      <c r="R761" s="191">
        <f>Q761*H761</f>
        <v>0.36240457000000004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946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889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92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918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947</v>
      </c>
      <c r="G764" s="14"/>
      <c r="H764" s="206">
        <v>0.0050000000000000001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92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937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92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4" customFormat="1">
      <c r="A767" s="14"/>
      <c r="B767" s="203"/>
      <c r="C767" s="14"/>
      <c r="D767" s="196" t="s">
        <v>265</v>
      </c>
      <c r="E767" s="204" t="s">
        <v>1</v>
      </c>
      <c r="F767" s="205" t="s">
        <v>949</v>
      </c>
      <c r="G767" s="14"/>
      <c r="H767" s="206">
        <v>0.14000000000000001</v>
      </c>
      <c r="I767" s="207"/>
      <c r="J767" s="14"/>
      <c r="K767" s="14"/>
      <c r="L767" s="203"/>
      <c r="M767" s="208"/>
      <c r="N767" s="209"/>
      <c r="O767" s="209"/>
      <c r="P767" s="209"/>
      <c r="Q767" s="209"/>
      <c r="R767" s="209"/>
      <c r="S767" s="209"/>
      <c r="T767" s="210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4" t="s">
        <v>265</v>
      </c>
      <c r="AU767" s="204" t="s">
        <v>92</v>
      </c>
      <c r="AV767" s="14" t="s">
        <v>85</v>
      </c>
      <c r="AW767" s="14" t="s">
        <v>32</v>
      </c>
      <c r="AX767" s="14" t="s">
        <v>75</v>
      </c>
      <c r="AY767" s="204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925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92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950</v>
      </c>
      <c r="G769" s="14"/>
      <c r="H769" s="206">
        <v>0.070999999999999994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92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927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92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951</v>
      </c>
      <c r="G771" s="14"/>
      <c r="H771" s="206">
        <v>0.125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92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5" customFormat="1">
      <c r="A772" s="15"/>
      <c r="B772" s="211"/>
      <c r="C772" s="15"/>
      <c r="D772" s="196" t="s">
        <v>265</v>
      </c>
      <c r="E772" s="212" t="s">
        <v>1</v>
      </c>
      <c r="F772" s="213" t="s">
        <v>271</v>
      </c>
      <c r="G772" s="15"/>
      <c r="H772" s="214">
        <v>0.34100000000000003</v>
      </c>
      <c r="I772" s="215"/>
      <c r="J772" s="15"/>
      <c r="K772" s="15"/>
      <c r="L772" s="211"/>
      <c r="M772" s="216"/>
      <c r="N772" s="217"/>
      <c r="O772" s="217"/>
      <c r="P772" s="217"/>
      <c r="Q772" s="217"/>
      <c r="R772" s="217"/>
      <c r="S772" s="217"/>
      <c r="T772" s="218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12" t="s">
        <v>265</v>
      </c>
      <c r="AU772" s="212" t="s">
        <v>92</v>
      </c>
      <c r="AV772" s="15" t="s">
        <v>108</v>
      </c>
      <c r="AW772" s="15" t="s">
        <v>32</v>
      </c>
      <c r="AX772" s="15" t="s">
        <v>82</v>
      </c>
      <c r="AY772" s="212" t="s">
        <v>257</v>
      </c>
    </row>
    <row r="773" s="2" customFormat="1" ht="16.5" customHeight="1">
      <c r="A773" s="38"/>
      <c r="B773" s="181"/>
      <c r="C773" s="182" t="s">
        <v>952</v>
      </c>
      <c r="D773" s="182" t="s">
        <v>259</v>
      </c>
      <c r="E773" s="183" t="s">
        <v>953</v>
      </c>
      <c r="F773" s="184" t="s">
        <v>954</v>
      </c>
      <c r="G773" s="185" t="s">
        <v>323</v>
      </c>
      <c r="H773" s="186">
        <v>885.38</v>
      </c>
      <c r="I773" s="187"/>
      <c r="J773" s="188">
        <f>ROUND(I773*H773,2)</f>
        <v>0</v>
      </c>
      <c r="K773" s="184" t="s">
        <v>263</v>
      </c>
      <c r="L773" s="39"/>
      <c r="M773" s="189" t="s">
        <v>1</v>
      </c>
      <c r="N773" s="190" t="s">
        <v>40</v>
      </c>
      <c r="O773" s="77"/>
      <c r="P773" s="191">
        <f>O773*H773</f>
        <v>0</v>
      </c>
      <c r="Q773" s="191">
        <v>0.00012999999999999999</v>
      </c>
      <c r="R773" s="191">
        <f>Q773*H773</f>
        <v>0.11509939999999999</v>
      </c>
      <c r="S773" s="191">
        <v>0</v>
      </c>
      <c r="T773" s="192">
        <f>S773*H773</f>
        <v>0</v>
      </c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R773" s="193" t="s">
        <v>108</v>
      </c>
      <c r="AT773" s="193" t="s">
        <v>259</v>
      </c>
      <c r="AU773" s="193" t="s">
        <v>92</v>
      </c>
      <c r="AY773" s="19" t="s">
        <v>257</v>
      </c>
      <c r="BE773" s="194">
        <f>IF(N773="základní",J773,0)</f>
        <v>0</v>
      </c>
      <c r="BF773" s="194">
        <f>IF(N773="snížená",J773,0)</f>
        <v>0</v>
      </c>
      <c r="BG773" s="194">
        <f>IF(N773="zákl. přenesená",J773,0)</f>
        <v>0</v>
      </c>
      <c r="BH773" s="194">
        <f>IF(N773="sníž. přenesená",J773,0)</f>
        <v>0</v>
      </c>
      <c r="BI773" s="194">
        <f>IF(N773="nulová",J773,0)</f>
        <v>0</v>
      </c>
      <c r="BJ773" s="19" t="s">
        <v>82</v>
      </c>
      <c r="BK773" s="194">
        <f>ROUND(I773*H773,2)</f>
        <v>0</v>
      </c>
      <c r="BL773" s="19" t="s">
        <v>108</v>
      </c>
      <c r="BM773" s="193" t="s">
        <v>955</v>
      </c>
    </row>
    <row r="774" s="13" customFormat="1">
      <c r="A774" s="13"/>
      <c r="B774" s="195"/>
      <c r="C774" s="13"/>
      <c r="D774" s="196" t="s">
        <v>265</v>
      </c>
      <c r="E774" s="197" t="s">
        <v>1</v>
      </c>
      <c r="F774" s="198" t="s">
        <v>889</v>
      </c>
      <c r="G774" s="13"/>
      <c r="H774" s="197" t="s">
        <v>1</v>
      </c>
      <c r="I774" s="199"/>
      <c r="J774" s="13"/>
      <c r="K774" s="13"/>
      <c r="L774" s="195"/>
      <c r="M774" s="200"/>
      <c r="N774" s="201"/>
      <c r="O774" s="201"/>
      <c r="P774" s="201"/>
      <c r="Q774" s="201"/>
      <c r="R774" s="201"/>
      <c r="S774" s="201"/>
      <c r="T774" s="20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197" t="s">
        <v>265</v>
      </c>
      <c r="AU774" s="197" t="s">
        <v>92</v>
      </c>
      <c r="AV774" s="13" t="s">
        <v>82</v>
      </c>
      <c r="AW774" s="13" t="s">
        <v>32</v>
      </c>
      <c r="AX774" s="13" t="s">
        <v>75</v>
      </c>
      <c r="AY774" s="197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956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890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4" customFormat="1">
      <c r="A777" s="14"/>
      <c r="B777" s="203"/>
      <c r="C777" s="14"/>
      <c r="D777" s="196" t="s">
        <v>265</v>
      </c>
      <c r="E777" s="204" t="s">
        <v>1</v>
      </c>
      <c r="F777" s="205" t="s">
        <v>891</v>
      </c>
      <c r="G777" s="14"/>
      <c r="H777" s="206">
        <v>312.51999999999998</v>
      </c>
      <c r="I777" s="207"/>
      <c r="J777" s="14"/>
      <c r="K777" s="14"/>
      <c r="L777" s="203"/>
      <c r="M777" s="208"/>
      <c r="N777" s="209"/>
      <c r="O777" s="209"/>
      <c r="P777" s="209"/>
      <c r="Q777" s="209"/>
      <c r="R777" s="209"/>
      <c r="S777" s="209"/>
      <c r="T777" s="210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4" t="s">
        <v>265</v>
      </c>
      <c r="AU777" s="204" t="s">
        <v>92</v>
      </c>
      <c r="AV777" s="14" t="s">
        <v>85</v>
      </c>
      <c r="AW777" s="14" t="s">
        <v>32</v>
      </c>
      <c r="AX777" s="14" t="s">
        <v>75</v>
      </c>
      <c r="AY777" s="204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892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92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893</v>
      </c>
      <c r="G779" s="14"/>
      <c r="H779" s="206">
        <v>55.759999999999998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92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894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92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895</v>
      </c>
      <c r="G781" s="14"/>
      <c r="H781" s="206">
        <v>5.6500000000000004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92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902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92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903</v>
      </c>
      <c r="G783" s="14"/>
      <c r="H783" s="206">
        <v>3.8199999999999998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92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3" customFormat="1">
      <c r="A784" s="13"/>
      <c r="B784" s="195"/>
      <c r="C784" s="13"/>
      <c r="D784" s="196" t="s">
        <v>265</v>
      </c>
      <c r="E784" s="197" t="s">
        <v>1</v>
      </c>
      <c r="F784" s="198" t="s">
        <v>904</v>
      </c>
      <c r="G784" s="13"/>
      <c r="H784" s="197" t="s">
        <v>1</v>
      </c>
      <c r="I784" s="199"/>
      <c r="J784" s="13"/>
      <c r="K784" s="13"/>
      <c r="L784" s="195"/>
      <c r="M784" s="200"/>
      <c r="N784" s="201"/>
      <c r="O784" s="201"/>
      <c r="P784" s="201"/>
      <c r="Q784" s="201"/>
      <c r="R784" s="201"/>
      <c r="S784" s="201"/>
      <c r="T784" s="20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197" t="s">
        <v>265</v>
      </c>
      <c r="AU784" s="197" t="s">
        <v>92</v>
      </c>
      <c r="AV784" s="13" t="s">
        <v>82</v>
      </c>
      <c r="AW784" s="13" t="s">
        <v>32</v>
      </c>
      <c r="AX784" s="13" t="s">
        <v>75</v>
      </c>
      <c r="AY784" s="197" t="s">
        <v>257</v>
      </c>
    </row>
    <row r="785" s="14" customFormat="1">
      <c r="A785" s="14"/>
      <c r="B785" s="203"/>
      <c r="C785" s="14"/>
      <c r="D785" s="196" t="s">
        <v>265</v>
      </c>
      <c r="E785" s="204" t="s">
        <v>1</v>
      </c>
      <c r="F785" s="205" t="s">
        <v>905</v>
      </c>
      <c r="G785" s="14"/>
      <c r="H785" s="206">
        <v>6.9800000000000004</v>
      </c>
      <c r="I785" s="207"/>
      <c r="J785" s="14"/>
      <c r="K785" s="14"/>
      <c r="L785" s="203"/>
      <c r="M785" s="208"/>
      <c r="N785" s="209"/>
      <c r="O785" s="209"/>
      <c r="P785" s="209"/>
      <c r="Q785" s="209"/>
      <c r="R785" s="209"/>
      <c r="S785" s="209"/>
      <c r="T785" s="210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04" t="s">
        <v>265</v>
      </c>
      <c r="AU785" s="204" t="s">
        <v>92</v>
      </c>
      <c r="AV785" s="14" t="s">
        <v>85</v>
      </c>
      <c r="AW785" s="14" t="s">
        <v>32</v>
      </c>
      <c r="AX785" s="14" t="s">
        <v>75</v>
      </c>
      <c r="AY785" s="204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896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92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821</v>
      </c>
      <c r="G787" s="14"/>
      <c r="H787" s="206">
        <v>78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92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937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92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4" customFormat="1">
      <c r="A789" s="14"/>
      <c r="B789" s="203"/>
      <c r="C789" s="14"/>
      <c r="D789" s="196" t="s">
        <v>265</v>
      </c>
      <c r="E789" s="204" t="s">
        <v>1</v>
      </c>
      <c r="F789" s="205" t="s">
        <v>957</v>
      </c>
      <c r="G789" s="14"/>
      <c r="H789" s="206">
        <v>28.710000000000001</v>
      </c>
      <c r="I789" s="207"/>
      <c r="J789" s="14"/>
      <c r="K789" s="14"/>
      <c r="L789" s="203"/>
      <c r="M789" s="208"/>
      <c r="N789" s="209"/>
      <c r="O789" s="209"/>
      <c r="P789" s="209"/>
      <c r="Q789" s="209"/>
      <c r="R789" s="209"/>
      <c r="S789" s="209"/>
      <c r="T789" s="210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4" t="s">
        <v>265</v>
      </c>
      <c r="AU789" s="204" t="s">
        <v>92</v>
      </c>
      <c r="AV789" s="14" t="s">
        <v>85</v>
      </c>
      <c r="AW789" s="14" t="s">
        <v>32</v>
      </c>
      <c r="AX789" s="14" t="s">
        <v>75</v>
      </c>
      <c r="AY789" s="204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925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92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958</v>
      </c>
      <c r="G791" s="14"/>
      <c r="H791" s="206">
        <v>14.529999999999999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92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910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92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911</v>
      </c>
      <c r="G793" s="14"/>
      <c r="H793" s="206">
        <v>190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92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3" customFormat="1">
      <c r="A794" s="13"/>
      <c r="B794" s="195"/>
      <c r="C794" s="13"/>
      <c r="D794" s="196" t="s">
        <v>265</v>
      </c>
      <c r="E794" s="197" t="s">
        <v>1</v>
      </c>
      <c r="F794" s="198" t="s">
        <v>912</v>
      </c>
      <c r="G794" s="13"/>
      <c r="H794" s="197" t="s">
        <v>1</v>
      </c>
      <c r="I794" s="199"/>
      <c r="J794" s="13"/>
      <c r="K794" s="13"/>
      <c r="L794" s="195"/>
      <c r="M794" s="200"/>
      <c r="N794" s="201"/>
      <c r="O794" s="201"/>
      <c r="P794" s="201"/>
      <c r="Q794" s="201"/>
      <c r="R794" s="201"/>
      <c r="S794" s="201"/>
      <c r="T794" s="20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197" t="s">
        <v>265</v>
      </c>
      <c r="AU794" s="197" t="s">
        <v>92</v>
      </c>
      <c r="AV794" s="13" t="s">
        <v>82</v>
      </c>
      <c r="AW794" s="13" t="s">
        <v>32</v>
      </c>
      <c r="AX794" s="13" t="s">
        <v>75</v>
      </c>
      <c r="AY794" s="197" t="s">
        <v>257</v>
      </c>
    </row>
    <row r="795" s="14" customFormat="1">
      <c r="A795" s="14"/>
      <c r="B795" s="203"/>
      <c r="C795" s="14"/>
      <c r="D795" s="196" t="s">
        <v>265</v>
      </c>
      <c r="E795" s="204" t="s">
        <v>1</v>
      </c>
      <c r="F795" s="205" t="s">
        <v>913</v>
      </c>
      <c r="G795" s="14"/>
      <c r="H795" s="206">
        <v>105.20999999999999</v>
      </c>
      <c r="I795" s="207"/>
      <c r="J795" s="14"/>
      <c r="K795" s="14"/>
      <c r="L795" s="203"/>
      <c r="M795" s="208"/>
      <c r="N795" s="209"/>
      <c r="O795" s="209"/>
      <c r="P795" s="209"/>
      <c r="Q795" s="209"/>
      <c r="R795" s="209"/>
      <c r="S795" s="209"/>
      <c r="T795" s="210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4" t="s">
        <v>265</v>
      </c>
      <c r="AU795" s="204" t="s">
        <v>92</v>
      </c>
      <c r="AV795" s="14" t="s">
        <v>85</v>
      </c>
      <c r="AW795" s="14" t="s">
        <v>32</v>
      </c>
      <c r="AX795" s="14" t="s">
        <v>75</v>
      </c>
      <c r="AY795" s="204" t="s">
        <v>257</v>
      </c>
    </row>
    <row r="796" s="13" customFormat="1">
      <c r="A796" s="13"/>
      <c r="B796" s="195"/>
      <c r="C796" s="13"/>
      <c r="D796" s="196" t="s">
        <v>265</v>
      </c>
      <c r="E796" s="197" t="s">
        <v>1</v>
      </c>
      <c r="F796" s="198" t="s">
        <v>927</v>
      </c>
      <c r="G796" s="13"/>
      <c r="H796" s="197" t="s">
        <v>1</v>
      </c>
      <c r="I796" s="199"/>
      <c r="J796" s="13"/>
      <c r="K796" s="13"/>
      <c r="L796" s="195"/>
      <c r="M796" s="200"/>
      <c r="N796" s="201"/>
      <c r="O796" s="201"/>
      <c r="P796" s="201"/>
      <c r="Q796" s="201"/>
      <c r="R796" s="201"/>
      <c r="S796" s="201"/>
      <c r="T796" s="20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197" t="s">
        <v>265</v>
      </c>
      <c r="AU796" s="197" t="s">
        <v>92</v>
      </c>
      <c r="AV796" s="13" t="s">
        <v>82</v>
      </c>
      <c r="AW796" s="13" t="s">
        <v>32</v>
      </c>
      <c r="AX796" s="13" t="s">
        <v>75</v>
      </c>
      <c r="AY796" s="197" t="s">
        <v>257</v>
      </c>
    </row>
    <row r="797" s="14" customFormat="1">
      <c r="A797" s="14"/>
      <c r="B797" s="203"/>
      <c r="C797" s="14"/>
      <c r="D797" s="196" t="s">
        <v>265</v>
      </c>
      <c r="E797" s="204" t="s">
        <v>1</v>
      </c>
      <c r="F797" s="205" t="s">
        <v>959</v>
      </c>
      <c r="G797" s="14"/>
      <c r="H797" s="206">
        <v>84.200000000000003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92</v>
      </c>
      <c r="AV797" s="14" t="s">
        <v>85</v>
      </c>
      <c r="AW797" s="14" t="s">
        <v>32</v>
      </c>
      <c r="AX797" s="14" t="s">
        <v>75</v>
      </c>
      <c r="AY797" s="204" t="s">
        <v>257</v>
      </c>
    </row>
    <row r="798" s="15" customFormat="1">
      <c r="A798" s="15"/>
      <c r="B798" s="211"/>
      <c r="C798" s="15"/>
      <c r="D798" s="196" t="s">
        <v>265</v>
      </c>
      <c r="E798" s="212" t="s">
        <v>1</v>
      </c>
      <c r="F798" s="213" t="s">
        <v>271</v>
      </c>
      <c r="G798" s="15"/>
      <c r="H798" s="214">
        <v>885.38</v>
      </c>
      <c r="I798" s="215"/>
      <c r="J798" s="15"/>
      <c r="K798" s="15"/>
      <c r="L798" s="211"/>
      <c r="M798" s="216"/>
      <c r="N798" s="217"/>
      <c r="O798" s="217"/>
      <c r="P798" s="217"/>
      <c r="Q798" s="217"/>
      <c r="R798" s="217"/>
      <c r="S798" s="217"/>
      <c r="T798" s="218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12" t="s">
        <v>265</v>
      </c>
      <c r="AU798" s="212" t="s">
        <v>92</v>
      </c>
      <c r="AV798" s="15" t="s">
        <v>108</v>
      </c>
      <c r="AW798" s="15" t="s">
        <v>32</v>
      </c>
      <c r="AX798" s="15" t="s">
        <v>82</v>
      </c>
      <c r="AY798" s="212" t="s">
        <v>257</v>
      </c>
    </row>
    <row r="799" s="12" customFormat="1" ht="22.8" customHeight="1">
      <c r="A799" s="12"/>
      <c r="B799" s="168"/>
      <c r="C799" s="12"/>
      <c r="D799" s="169" t="s">
        <v>74</v>
      </c>
      <c r="E799" s="179" t="s">
        <v>314</v>
      </c>
      <c r="F799" s="179" t="s">
        <v>960</v>
      </c>
      <c r="G799" s="12"/>
      <c r="H799" s="12"/>
      <c r="I799" s="171"/>
      <c r="J799" s="180">
        <f>BK799</f>
        <v>0</v>
      </c>
      <c r="K799" s="12"/>
      <c r="L799" s="168"/>
      <c r="M799" s="173"/>
      <c r="N799" s="174"/>
      <c r="O799" s="174"/>
      <c r="P799" s="175">
        <f>SUM(P800:P804)</f>
        <v>0</v>
      </c>
      <c r="Q799" s="174"/>
      <c r="R799" s="175">
        <f>SUM(R800:R804)</f>
        <v>0.1609052</v>
      </c>
      <c r="S799" s="174"/>
      <c r="T799" s="176">
        <f>SUM(T800:T804)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169" t="s">
        <v>82</v>
      </c>
      <c r="AT799" s="177" t="s">
        <v>74</v>
      </c>
      <c r="AU799" s="177" t="s">
        <v>82</v>
      </c>
      <c r="AY799" s="169" t="s">
        <v>257</v>
      </c>
      <c r="BK799" s="178">
        <f>SUM(BK800:BK804)</f>
        <v>0</v>
      </c>
    </row>
    <row r="800" s="2" customFormat="1" ht="33" customHeight="1">
      <c r="A800" s="38"/>
      <c r="B800" s="181"/>
      <c r="C800" s="182" t="s">
        <v>961</v>
      </c>
      <c r="D800" s="182" t="s">
        <v>259</v>
      </c>
      <c r="E800" s="183" t="s">
        <v>962</v>
      </c>
      <c r="F800" s="184" t="s">
        <v>963</v>
      </c>
      <c r="G800" s="185" t="s">
        <v>323</v>
      </c>
      <c r="H800" s="186">
        <v>930.03999999999996</v>
      </c>
      <c r="I800" s="187"/>
      <c r="J800" s="188">
        <f>ROUND(I800*H800,2)</f>
        <v>0</v>
      </c>
      <c r="K800" s="184" t="s">
        <v>263</v>
      </c>
      <c r="L800" s="39"/>
      <c r="M800" s="189" t="s">
        <v>1</v>
      </c>
      <c r="N800" s="190" t="s">
        <v>40</v>
      </c>
      <c r="O800" s="77"/>
      <c r="P800" s="191">
        <f>O800*H800</f>
        <v>0</v>
      </c>
      <c r="Q800" s="191">
        <v>0.00012999999999999999</v>
      </c>
      <c r="R800" s="191">
        <f>Q800*H800</f>
        <v>0.12090519999999999</v>
      </c>
      <c r="S800" s="191">
        <v>0</v>
      </c>
      <c r="T800" s="192">
        <f>S800*H800</f>
        <v>0</v>
      </c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R800" s="193" t="s">
        <v>108</v>
      </c>
      <c r="AT800" s="193" t="s">
        <v>259</v>
      </c>
      <c r="AU800" s="193" t="s">
        <v>85</v>
      </c>
      <c r="AY800" s="19" t="s">
        <v>257</v>
      </c>
      <c r="BE800" s="194">
        <f>IF(N800="základní",J800,0)</f>
        <v>0</v>
      </c>
      <c r="BF800" s="194">
        <f>IF(N800="snížená",J800,0)</f>
        <v>0</v>
      </c>
      <c r="BG800" s="194">
        <f>IF(N800="zákl. přenesená",J800,0)</f>
        <v>0</v>
      </c>
      <c r="BH800" s="194">
        <f>IF(N800="sníž. přenesená",J800,0)</f>
        <v>0</v>
      </c>
      <c r="BI800" s="194">
        <f>IF(N800="nulová",J800,0)</f>
        <v>0</v>
      </c>
      <c r="BJ800" s="19" t="s">
        <v>82</v>
      </c>
      <c r="BK800" s="194">
        <f>ROUND(I800*H800,2)</f>
        <v>0</v>
      </c>
      <c r="BL800" s="19" t="s">
        <v>108</v>
      </c>
      <c r="BM800" s="193" t="s">
        <v>964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965</v>
      </c>
      <c r="G801" s="14"/>
      <c r="H801" s="206">
        <v>930.03999999999996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5" customFormat="1">
      <c r="A802" s="15"/>
      <c r="B802" s="211"/>
      <c r="C802" s="15"/>
      <c r="D802" s="196" t="s">
        <v>265</v>
      </c>
      <c r="E802" s="212" t="s">
        <v>1</v>
      </c>
      <c r="F802" s="213" t="s">
        <v>271</v>
      </c>
      <c r="G802" s="15"/>
      <c r="H802" s="214">
        <v>930.03999999999996</v>
      </c>
      <c r="I802" s="215"/>
      <c r="J802" s="15"/>
      <c r="K802" s="15"/>
      <c r="L802" s="211"/>
      <c r="M802" s="216"/>
      <c r="N802" s="217"/>
      <c r="O802" s="217"/>
      <c r="P802" s="217"/>
      <c r="Q802" s="217"/>
      <c r="R802" s="217"/>
      <c r="S802" s="217"/>
      <c r="T802" s="218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12" t="s">
        <v>265</v>
      </c>
      <c r="AU802" s="212" t="s">
        <v>85</v>
      </c>
      <c r="AV802" s="15" t="s">
        <v>108</v>
      </c>
      <c r="AW802" s="15" t="s">
        <v>32</v>
      </c>
      <c r="AX802" s="15" t="s">
        <v>82</v>
      </c>
      <c r="AY802" s="212" t="s">
        <v>257</v>
      </c>
    </row>
    <row r="803" s="2" customFormat="1" ht="24.15" customHeight="1">
      <c r="A803" s="38"/>
      <c r="B803" s="181"/>
      <c r="C803" s="182" t="s">
        <v>966</v>
      </c>
      <c r="D803" s="182" t="s">
        <v>259</v>
      </c>
      <c r="E803" s="183" t="s">
        <v>967</v>
      </c>
      <c r="F803" s="184" t="s">
        <v>968</v>
      </c>
      <c r="G803" s="185" t="s">
        <v>323</v>
      </c>
      <c r="H803" s="186">
        <v>1000</v>
      </c>
      <c r="I803" s="187"/>
      <c r="J803" s="188">
        <f>ROUND(I803*H803,2)</f>
        <v>0</v>
      </c>
      <c r="K803" s="184" t="s">
        <v>263</v>
      </c>
      <c r="L803" s="39"/>
      <c r="M803" s="189" t="s">
        <v>1</v>
      </c>
      <c r="N803" s="190" t="s">
        <v>40</v>
      </c>
      <c r="O803" s="77"/>
      <c r="P803" s="191">
        <f>O803*H803</f>
        <v>0</v>
      </c>
      <c r="Q803" s="191">
        <v>4.0000000000000003E-05</v>
      </c>
      <c r="R803" s="191">
        <f>Q803*H803</f>
        <v>0.040000000000000001</v>
      </c>
      <c r="S803" s="191">
        <v>0</v>
      </c>
      <c r="T803" s="192">
        <f>S803*H803</f>
        <v>0</v>
      </c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R803" s="193" t="s">
        <v>108</v>
      </c>
      <c r="AT803" s="193" t="s">
        <v>259</v>
      </c>
      <c r="AU803" s="193" t="s">
        <v>85</v>
      </c>
      <c r="AY803" s="19" t="s">
        <v>257</v>
      </c>
      <c r="BE803" s="194">
        <f>IF(N803="základní",J803,0)</f>
        <v>0</v>
      </c>
      <c r="BF803" s="194">
        <f>IF(N803="snížená",J803,0)</f>
        <v>0</v>
      </c>
      <c r="BG803" s="194">
        <f>IF(N803="zákl. přenesená",J803,0)</f>
        <v>0</v>
      </c>
      <c r="BH803" s="194">
        <f>IF(N803="sníž. přenesená",J803,0)</f>
        <v>0</v>
      </c>
      <c r="BI803" s="194">
        <f>IF(N803="nulová",J803,0)</f>
        <v>0</v>
      </c>
      <c r="BJ803" s="19" t="s">
        <v>82</v>
      </c>
      <c r="BK803" s="194">
        <f>ROUND(I803*H803,2)</f>
        <v>0</v>
      </c>
      <c r="BL803" s="19" t="s">
        <v>108</v>
      </c>
      <c r="BM803" s="193" t="s">
        <v>969</v>
      </c>
    </row>
    <row r="804" s="2" customFormat="1" ht="24.15" customHeight="1">
      <c r="A804" s="38"/>
      <c r="B804" s="181"/>
      <c r="C804" s="182" t="s">
        <v>970</v>
      </c>
      <c r="D804" s="182" t="s">
        <v>259</v>
      </c>
      <c r="E804" s="183" t="s">
        <v>971</v>
      </c>
      <c r="F804" s="184" t="s">
        <v>972</v>
      </c>
      <c r="G804" s="185" t="s">
        <v>422</v>
      </c>
      <c r="H804" s="186">
        <v>100</v>
      </c>
      <c r="I804" s="187"/>
      <c r="J804" s="188">
        <f>ROUND(I804*H804,2)</f>
        <v>0</v>
      </c>
      <c r="K804" s="184" t="s">
        <v>1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0</v>
      </c>
      <c r="R804" s="191">
        <f>Q804*H804</f>
        <v>0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973</v>
      </c>
    </row>
    <row r="805" s="12" customFormat="1" ht="22.8" customHeight="1">
      <c r="A805" s="12"/>
      <c r="B805" s="168"/>
      <c r="C805" s="12"/>
      <c r="D805" s="169" t="s">
        <v>74</v>
      </c>
      <c r="E805" s="179" t="s">
        <v>952</v>
      </c>
      <c r="F805" s="179" t="s">
        <v>974</v>
      </c>
      <c r="G805" s="12"/>
      <c r="H805" s="12"/>
      <c r="I805" s="171"/>
      <c r="J805" s="180">
        <f>BK805</f>
        <v>0</v>
      </c>
      <c r="K805" s="12"/>
      <c r="L805" s="168"/>
      <c r="M805" s="173"/>
      <c r="N805" s="174"/>
      <c r="O805" s="174"/>
      <c r="P805" s="175">
        <f>SUM(P806:P831)</f>
        <v>0</v>
      </c>
      <c r="Q805" s="174"/>
      <c r="R805" s="175">
        <f>SUM(R806:R831)</f>
        <v>0</v>
      </c>
      <c r="S805" s="174"/>
      <c r="T805" s="176">
        <f>SUM(T806:T831)</f>
        <v>0</v>
      </c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R805" s="169" t="s">
        <v>82</v>
      </c>
      <c r="AT805" s="177" t="s">
        <v>74</v>
      </c>
      <c r="AU805" s="177" t="s">
        <v>82</v>
      </c>
      <c r="AY805" s="169" t="s">
        <v>257</v>
      </c>
      <c r="BK805" s="178">
        <f>SUM(BK806:BK831)</f>
        <v>0</v>
      </c>
    </row>
    <row r="806" s="2" customFormat="1" ht="33" customHeight="1">
      <c r="A806" s="38"/>
      <c r="B806" s="181"/>
      <c r="C806" s="182" t="s">
        <v>975</v>
      </c>
      <c r="D806" s="182" t="s">
        <v>259</v>
      </c>
      <c r="E806" s="183" t="s">
        <v>976</v>
      </c>
      <c r="F806" s="184" t="s">
        <v>977</v>
      </c>
      <c r="G806" s="185" t="s">
        <v>323</v>
      </c>
      <c r="H806" s="186">
        <v>1010.735</v>
      </c>
      <c r="I806" s="187"/>
      <c r="J806" s="188">
        <f>ROUND(I806*H806,2)</f>
        <v>0</v>
      </c>
      <c r="K806" s="184" t="s">
        <v>263</v>
      </c>
      <c r="L806" s="39"/>
      <c r="M806" s="189" t="s">
        <v>1</v>
      </c>
      <c r="N806" s="190" t="s">
        <v>40</v>
      </c>
      <c r="O806" s="77"/>
      <c r="P806" s="191">
        <f>O806*H806</f>
        <v>0</v>
      </c>
      <c r="Q806" s="191">
        <v>0</v>
      </c>
      <c r="R806" s="191">
        <f>Q806*H806</f>
        <v>0</v>
      </c>
      <c r="S806" s="191">
        <v>0</v>
      </c>
      <c r="T806" s="192">
        <f>S806*H806</f>
        <v>0</v>
      </c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R806" s="193" t="s">
        <v>108</v>
      </c>
      <c r="AT806" s="193" t="s">
        <v>259</v>
      </c>
      <c r="AU806" s="193" t="s">
        <v>85</v>
      </c>
      <c r="AY806" s="19" t="s">
        <v>257</v>
      </c>
      <c r="BE806" s="194">
        <f>IF(N806="základní",J806,0)</f>
        <v>0</v>
      </c>
      <c r="BF806" s="194">
        <f>IF(N806="snížená",J806,0)</f>
        <v>0</v>
      </c>
      <c r="BG806" s="194">
        <f>IF(N806="zákl. přenesená",J806,0)</f>
        <v>0</v>
      </c>
      <c r="BH806" s="194">
        <f>IF(N806="sníž. přenesená",J806,0)</f>
        <v>0</v>
      </c>
      <c r="BI806" s="194">
        <f>IF(N806="nulová",J806,0)</f>
        <v>0</v>
      </c>
      <c r="BJ806" s="19" t="s">
        <v>82</v>
      </c>
      <c r="BK806" s="194">
        <f>ROUND(I806*H806,2)</f>
        <v>0</v>
      </c>
      <c r="BL806" s="19" t="s">
        <v>108</v>
      </c>
      <c r="BM806" s="193" t="s">
        <v>978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979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980</v>
      </c>
      <c r="G808" s="14"/>
      <c r="H808" s="206">
        <v>1010.735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5" customFormat="1">
      <c r="A809" s="15"/>
      <c r="B809" s="211"/>
      <c r="C809" s="15"/>
      <c r="D809" s="196" t="s">
        <v>265</v>
      </c>
      <c r="E809" s="212" t="s">
        <v>1</v>
      </c>
      <c r="F809" s="213" t="s">
        <v>271</v>
      </c>
      <c r="G809" s="15"/>
      <c r="H809" s="214">
        <v>1010.735</v>
      </c>
      <c r="I809" s="215"/>
      <c r="J809" s="15"/>
      <c r="K809" s="15"/>
      <c r="L809" s="211"/>
      <c r="M809" s="216"/>
      <c r="N809" s="217"/>
      <c r="O809" s="217"/>
      <c r="P809" s="217"/>
      <c r="Q809" s="217"/>
      <c r="R809" s="217"/>
      <c r="S809" s="217"/>
      <c r="T809" s="218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12" t="s">
        <v>265</v>
      </c>
      <c r="AU809" s="212" t="s">
        <v>85</v>
      </c>
      <c r="AV809" s="15" t="s">
        <v>108</v>
      </c>
      <c r="AW809" s="15" t="s">
        <v>32</v>
      </c>
      <c r="AX809" s="15" t="s">
        <v>82</v>
      </c>
      <c r="AY809" s="212" t="s">
        <v>257</v>
      </c>
    </row>
    <row r="810" s="2" customFormat="1" ht="33" customHeight="1">
      <c r="A810" s="38"/>
      <c r="B810" s="181"/>
      <c r="C810" s="182" t="s">
        <v>981</v>
      </c>
      <c r="D810" s="182" t="s">
        <v>259</v>
      </c>
      <c r="E810" s="183" t="s">
        <v>982</v>
      </c>
      <c r="F810" s="184" t="s">
        <v>983</v>
      </c>
      <c r="G810" s="185" t="s">
        <v>323</v>
      </c>
      <c r="H810" s="186">
        <v>60644.099999999999</v>
      </c>
      <c r="I810" s="187"/>
      <c r="J810" s="188">
        <f>ROUND(I810*H810,2)</f>
        <v>0</v>
      </c>
      <c r="K810" s="184" t="s">
        <v>263</v>
      </c>
      <c r="L810" s="39"/>
      <c r="M810" s="189" t="s">
        <v>1</v>
      </c>
      <c r="N810" s="190" t="s">
        <v>40</v>
      </c>
      <c r="O810" s="77"/>
      <c r="P810" s="191">
        <f>O810*H810</f>
        <v>0</v>
      </c>
      <c r="Q810" s="191">
        <v>0</v>
      </c>
      <c r="R810" s="191">
        <f>Q810*H810</f>
        <v>0</v>
      </c>
      <c r="S810" s="191">
        <v>0</v>
      </c>
      <c r="T810" s="192">
        <f>S810*H810</f>
        <v>0</v>
      </c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R810" s="193" t="s">
        <v>108</v>
      </c>
      <c r="AT810" s="193" t="s">
        <v>259</v>
      </c>
      <c r="AU810" s="193" t="s">
        <v>85</v>
      </c>
      <c r="AY810" s="19" t="s">
        <v>257</v>
      </c>
      <c r="BE810" s="194">
        <f>IF(N810="základní",J810,0)</f>
        <v>0</v>
      </c>
      <c r="BF810" s="194">
        <f>IF(N810="snížená",J810,0)</f>
        <v>0</v>
      </c>
      <c r="BG810" s="194">
        <f>IF(N810="zákl. přenesená",J810,0)</f>
        <v>0</v>
      </c>
      <c r="BH810" s="194">
        <f>IF(N810="sníž. přenesená",J810,0)</f>
        <v>0</v>
      </c>
      <c r="BI810" s="194">
        <f>IF(N810="nulová",J810,0)</f>
        <v>0</v>
      </c>
      <c r="BJ810" s="19" t="s">
        <v>82</v>
      </c>
      <c r="BK810" s="194">
        <f>ROUND(I810*H810,2)</f>
        <v>0</v>
      </c>
      <c r="BL810" s="19" t="s">
        <v>108</v>
      </c>
      <c r="BM810" s="193" t="s">
        <v>984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979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980</v>
      </c>
      <c r="G812" s="14"/>
      <c r="H812" s="206">
        <v>1010.735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5" customFormat="1">
      <c r="A813" s="15"/>
      <c r="B813" s="211"/>
      <c r="C813" s="15"/>
      <c r="D813" s="196" t="s">
        <v>265</v>
      </c>
      <c r="E813" s="212" t="s">
        <v>1</v>
      </c>
      <c r="F813" s="213" t="s">
        <v>271</v>
      </c>
      <c r="G813" s="15"/>
      <c r="H813" s="214">
        <v>1010.735</v>
      </c>
      <c r="I813" s="215"/>
      <c r="J813" s="15"/>
      <c r="K813" s="15"/>
      <c r="L813" s="211"/>
      <c r="M813" s="216"/>
      <c r="N813" s="217"/>
      <c r="O813" s="217"/>
      <c r="P813" s="217"/>
      <c r="Q813" s="217"/>
      <c r="R813" s="217"/>
      <c r="S813" s="217"/>
      <c r="T813" s="218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12" t="s">
        <v>265</v>
      </c>
      <c r="AU813" s="212" t="s">
        <v>85</v>
      </c>
      <c r="AV813" s="15" t="s">
        <v>108</v>
      </c>
      <c r="AW813" s="15" t="s">
        <v>32</v>
      </c>
      <c r="AX813" s="15" t="s">
        <v>82</v>
      </c>
      <c r="AY813" s="212" t="s">
        <v>257</v>
      </c>
    </row>
    <row r="814" s="14" customFormat="1">
      <c r="A814" s="14"/>
      <c r="B814" s="203"/>
      <c r="C814" s="14"/>
      <c r="D814" s="196" t="s">
        <v>265</v>
      </c>
      <c r="E814" s="14"/>
      <c r="F814" s="205" t="s">
        <v>985</v>
      </c>
      <c r="G814" s="14"/>
      <c r="H814" s="206">
        <v>60644.099999999999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</v>
      </c>
      <c r="AX814" s="14" t="s">
        <v>82</v>
      </c>
      <c r="AY814" s="204" t="s">
        <v>257</v>
      </c>
    </row>
    <row r="815" s="2" customFormat="1" ht="37.8" customHeight="1">
      <c r="A815" s="38"/>
      <c r="B815" s="181"/>
      <c r="C815" s="182" t="s">
        <v>986</v>
      </c>
      <c r="D815" s="182" t="s">
        <v>259</v>
      </c>
      <c r="E815" s="183" t="s">
        <v>987</v>
      </c>
      <c r="F815" s="184" t="s">
        <v>988</v>
      </c>
      <c r="G815" s="185" t="s">
        <v>323</v>
      </c>
      <c r="H815" s="186">
        <v>1010.735</v>
      </c>
      <c r="I815" s="187"/>
      <c r="J815" s="188">
        <f>ROUND(I815*H815,2)</f>
        <v>0</v>
      </c>
      <c r="K815" s="184" t="s">
        <v>263</v>
      </c>
      <c r="L815" s="39"/>
      <c r="M815" s="189" t="s">
        <v>1</v>
      </c>
      <c r="N815" s="190" t="s">
        <v>40</v>
      </c>
      <c r="O815" s="77"/>
      <c r="P815" s="191">
        <f>O815*H815</f>
        <v>0</v>
      </c>
      <c r="Q815" s="191">
        <v>0</v>
      </c>
      <c r="R815" s="191">
        <f>Q815*H815</f>
        <v>0</v>
      </c>
      <c r="S815" s="191">
        <v>0</v>
      </c>
      <c r="T815" s="192">
        <f>S815*H815</f>
        <v>0</v>
      </c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R815" s="193" t="s">
        <v>108</v>
      </c>
      <c r="AT815" s="193" t="s">
        <v>259</v>
      </c>
      <c r="AU815" s="193" t="s">
        <v>85</v>
      </c>
      <c r="AY815" s="19" t="s">
        <v>257</v>
      </c>
      <c r="BE815" s="194">
        <f>IF(N815="základní",J815,0)</f>
        <v>0</v>
      </c>
      <c r="BF815" s="194">
        <f>IF(N815="snížená",J815,0)</f>
        <v>0</v>
      </c>
      <c r="BG815" s="194">
        <f>IF(N815="zákl. přenesená",J815,0)</f>
        <v>0</v>
      </c>
      <c r="BH815" s="194">
        <f>IF(N815="sníž. přenesená",J815,0)</f>
        <v>0</v>
      </c>
      <c r="BI815" s="194">
        <f>IF(N815="nulová",J815,0)</f>
        <v>0</v>
      </c>
      <c r="BJ815" s="19" t="s">
        <v>82</v>
      </c>
      <c r="BK815" s="194">
        <f>ROUND(I815*H815,2)</f>
        <v>0</v>
      </c>
      <c r="BL815" s="19" t="s">
        <v>108</v>
      </c>
      <c r="BM815" s="193" t="s">
        <v>989</v>
      </c>
    </row>
    <row r="816" s="13" customFormat="1">
      <c r="A816" s="13"/>
      <c r="B816" s="195"/>
      <c r="C816" s="13"/>
      <c r="D816" s="196" t="s">
        <v>265</v>
      </c>
      <c r="E816" s="197" t="s">
        <v>1</v>
      </c>
      <c r="F816" s="198" t="s">
        <v>979</v>
      </c>
      <c r="G816" s="13"/>
      <c r="H816" s="197" t="s">
        <v>1</v>
      </c>
      <c r="I816" s="199"/>
      <c r="J816" s="13"/>
      <c r="K816" s="13"/>
      <c r="L816" s="195"/>
      <c r="M816" s="200"/>
      <c r="N816" s="201"/>
      <c r="O816" s="201"/>
      <c r="P816" s="201"/>
      <c r="Q816" s="201"/>
      <c r="R816" s="201"/>
      <c r="S816" s="201"/>
      <c r="T816" s="20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197" t="s">
        <v>265</v>
      </c>
      <c r="AU816" s="197" t="s">
        <v>85</v>
      </c>
      <c r="AV816" s="13" t="s">
        <v>82</v>
      </c>
      <c r="AW816" s="13" t="s">
        <v>32</v>
      </c>
      <c r="AX816" s="13" t="s">
        <v>75</v>
      </c>
      <c r="AY816" s="197" t="s">
        <v>257</v>
      </c>
    </row>
    <row r="817" s="14" customFormat="1">
      <c r="A817" s="14"/>
      <c r="B817" s="203"/>
      <c r="C817" s="14"/>
      <c r="D817" s="196" t="s">
        <v>265</v>
      </c>
      <c r="E817" s="204" t="s">
        <v>1</v>
      </c>
      <c r="F817" s="205" t="s">
        <v>980</v>
      </c>
      <c r="G817" s="14"/>
      <c r="H817" s="206">
        <v>1010.735</v>
      </c>
      <c r="I817" s="207"/>
      <c r="J817" s="14"/>
      <c r="K817" s="14"/>
      <c r="L817" s="203"/>
      <c r="M817" s="208"/>
      <c r="N817" s="209"/>
      <c r="O817" s="209"/>
      <c r="P817" s="209"/>
      <c r="Q817" s="209"/>
      <c r="R817" s="209"/>
      <c r="S817" s="209"/>
      <c r="T817" s="210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4" t="s">
        <v>265</v>
      </c>
      <c r="AU817" s="204" t="s">
        <v>85</v>
      </c>
      <c r="AV817" s="14" t="s">
        <v>85</v>
      </c>
      <c r="AW817" s="14" t="s">
        <v>32</v>
      </c>
      <c r="AX817" s="14" t="s">
        <v>75</v>
      </c>
      <c r="AY817" s="204" t="s">
        <v>257</v>
      </c>
    </row>
    <row r="818" s="15" customFormat="1">
      <c r="A818" s="15"/>
      <c r="B818" s="211"/>
      <c r="C818" s="15"/>
      <c r="D818" s="196" t="s">
        <v>265</v>
      </c>
      <c r="E818" s="212" t="s">
        <v>1</v>
      </c>
      <c r="F818" s="213" t="s">
        <v>271</v>
      </c>
      <c r="G818" s="15"/>
      <c r="H818" s="214">
        <v>1010.735</v>
      </c>
      <c r="I818" s="215"/>
      <c r="J818" s="15"/>
      <c r="K818" s="15"/>
      <c r="L818" s="211"/>
      <c r="M818" s="216"/>
      <c r="N818" s="217"/>
      <c r="O818" s="217"/>
      <c r="P818" s="217"/>
      <c r="Q818" s="217"/>
      <c r="R818" s="217"/>
      <c r="S818" s="217"/>
      <c r="T818" s="218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12" t="s">
        <v>265</v>
      </c>
      <c r="AU818" s="212" t="s">
        <v>85</v>
      </c>
      <c r="AV818" s="15" t="s">
        <v>108</v>
      </c>
      <c r="AW818" s="15" t="s">
        <v>32</v>
      </c>
      <c r="AX818" s="15" t="s">
        <v>82</v>
      </c>
      <c r="AY818" s="212" t="s">
        <v>257</v>
      </c>
    </row>
    <row r="819" s="2" customFormat="1" ht="21.75" customHeight="1">
      <c r="A819" s="38"/>
      <c r="B819" s="181"/>
      <c r="C819" s="182" t="s">
        <v>990</v>
      </c>
      <c r="D819" s="182" t="s">
        <v>259</v>
      </c>
      <c r="E819" s="183" t="s">
        <v>991</v>
      </c>
      <c r="F819" s="184" t="s">
        <v>992</v>
      </c>
      <c r="G819" s="185" t="s">
        <v>323</v>
      </c>
      <c r="H819" s="186">
        <v>1010.735</v>
      </c>
      <c r="I819" s="187"/>
      <c r="J819" s="188">
        <f>ROUND(I819*H819,2)</f>
        <v>0</v>
      </c>
      <c r="K819" s="184" t="s">
        <v>263</v>
      </c>
      <c r="L819" s="39"/>
      <c r="M819" s="189" t="s">
        <v>1</v>
      </c>
      <c r="N819" s="190" t="s">
        <v>40</v>
      </c>
      <c r="O819" s="77"/>
      <c r="P819" s="191">
        <f>O819*H819</f>
        <v>0</v>
      </c>
      <c r="Q819" s="191">
        <v>0</v>
      </c>
      <c r="R819" s="191">
        <f>Q819*H819</f>
        <v>0</v>
      </c>
      <c r="S819" s="191">
        <v>0</v>
      </c>
      <c r="T819" s="192">
        <f>S819*H819</f>
        <v>0</v>
      </c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R819" s="193" t="s">
        <v>108</v>
      </c>
      <c r="AT819" s="193" t="s">
        <v>259</v>
      </c>
      <c r="AU819" s="193" t="s">
        <v>85</v>
      </c>
      <c r="AY819" s="19" t="s">
        <v>257</v>
      </c>
      <c r="BE819" s="194">
        <f>IF(N819="základní",J819,0)</f>
        <v>0</v>
      </c>
      <c r="BF819" s="194">
        <f>IF(N819="snížená",J819,0)</f>
        <v>0</v>
      </c>
      <c r="BG819" s="194">
        <f>IF(N819="zákl. přenesená",J819,0)</f>
        <v>0</v>
      </c>
      <c r="BH819" s="194">
        <f>IF(N819="sníž. přenesená",J819,0)</f>
        <v>0</v>
      </c>
      <c r="BI819" s="194">
        <f>IF(N819="nulová",J819,0)</f>
        <v>0</v>
      </c>
      <c r="BJ819" s="19" t="s">
        <v>82</v>
      </c>
      <c r="BK819" s="194">
        <f>ROUND(I819*H819,2)</f>
        <v>0</v>
      </c>
      <c r="BL819" s="19" t="s">
        <v>108</v>
      </c>
      <c r="BM819" s="193" t="s">
        <v>993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979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980</v>
      </c>
      <c r="G821" s="14"/>
      <c r="H821" s="206">
        <v>1010.735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5" customFormat="1">
      <c r="A822" s="15"/>
      <c r="B822" s="211"/>
      <c r="C822" s="15"/>
      <c r="D822" s="196" t="s">
        <v>265</v>
      </c>
      <c r="E822" s="212" t="s">
        <v>1</v>
      </c>
      <c r="F822" s="213" t="s">
        <v>271</v>
      </c>
      <c r="G822" s="15"/>
      <c r="H822" s="214">
        <v>1010.735</v>
      </c>
      <c r="I822" s="215"/>
      <c r="J822" s="15"/>
      <c r="K822" s="15"/>
      <c r="L822" s="211"/>
      <c r="M822" s="216"/>
      <c r="N822" s="217"/>
      <c r="O822" s="217"/>
      <c r="P822" s="217"/>
      <c r="Q822" s="217"/>
      <c r="R822" s="217"/>
      <c r="S822" s="217"/>
      <c r="T822" s="218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12" t="s">
        <v>265</v>
      </c>
      <c r="AU822" s="212" t="s">
        <v>85</v>
      </c>
      <c r="AV822" s="15" t="s">
        <v>108</v>
      </c>
      <c r="AW822" s="15" t="s">
        <v>32</v>
      </c>
      <c r="AX822" s="15" t="s">
        <v>82</v>
      </c>
      <c r="AY822" s="212" t="s">
        <v>257</v>
      </c>
    </row>
    <row r="823" s="2" customFormat="1" ht="21.75" customHeight="1">
      <c r="A823" s="38"/>
      <c r="B823" s="181"/>
      <c r="C823" s="182" t="s">
        <v>994</v>
      </c>
      <c r="D823" s="182" t="s">
        <v>259</v>
      </c>
      <c r="E823" s="183" t="s">
        <v>995</v>
      </c>
      <c r="F823" s="184" t="s">
        <v>996</v>
      </c>
      <c r="G823" s="185" t="s">
        <v>323</v>
      </c>
      <c r="H823" s="186">
        <v>60644.099999999999</v>
      </c>
      <c r="I823" s="187"/>
      <c r="J823" s="188">
        <f>ROUND(I823*H823,2)</f>
        <v>0</v>
      </c>
      <c r="K823" s="184" t="s">
        <v>263</v>
      </c>
      <c r="L823" s="39"/>
      <c r="M823" s="189" t="s">
        <v>1</v>
      </c>
      <c r="N823" s="190" t="s">
        <v>40</v>
      </c>
      <c r="O823" s="77"/>
      <c r="P823" s="191">
        <f>O823*H823</f>
        <v>0</v>
      </c>
      <c r="Q823" s="191">
        <v>0</v>
      </c>
      <c r="R823" s="191">
        <f>Q823*H823</f>
        <v>0</v>
      </c>
      <c r="S823" s="191">
        <v>0</v>
      </c>
      <c r="T823" s="192">
        <f>S823*H823</f>
        <v>0</v>
      </c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R823" s="193" t="s">
        <v>108</v>
      </c>
      <c r="AT823" s="193" t="s">
        <v>259</v>
      </c>
      <c r="AU823" s="193" t="s">
        <v>85</v>
      </c>
      <c r="AY823" s="19" t="s">
        <v>257</v>
      </c>
      <c r="BE823" s="194">
        <f>IF(N823="základní",J823,0)</f>
        <v>0</v>
      </c>
      <c r="BF823" s="194">
        <f>IF(N823="snížená",J823,0)</f>
        <v>0</v>
      </c>
      <c r="BG823" s="194">
        <f>IF(N823="zákl. přenesená",J823,0)</f>
        <v>0</v>
      </c>
      <c r="BH823" s="194">
        <f>IF(N823="sníž. přenesená",J823,0)</f>
        <v>0</v>
      </c>
      <c r="BI823" s="194">
        <f>IF(N823="nulová",J823,0)</f>
        <v>0</v>
      </c>
      <c r="BJ823" s="19" t="s">
        <v>82</v>
      </c>
      <c r="BK823" s="194">
        <f>ROUND(I823*H823,2)</f>
        <v>0</v>
      </c>
      <c r="BL823" s="19" t="s">
        <v>108</v>
      </c>
      <c r="BM823" s="193" t="s">
        <v>997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979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980</v>
      </c>
      <c r="G825" s="14"/>
      <c r="H825" s="206">
        <v>1010.735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5" customFormat="1">
      <c r="A826" s="15"/>
      <c r="B826" s="211"/>
      <c r="C826" s="15"/>
      <c r="D826" s="196" t="s">
        <v>265</v>
      </c>
      <c r="E826" s="212" t="s">
        <v>1</v>
      </c>
      <c r="F826" s="213" t="s">
        <v>271</v>
      </c>
      <c r="G826" s="15"/>
      <c r="H826" s="214">
        <v>1010.735</v>
      </c>
      <c r="I826" s="215"/>
      <c r="J826" s="15"/>
      <c r="K826" s="15"/>
      <c r="L826" s="211"/>
      <c r="M826" s="216"/>
      <c r="N826" s="217"/>
      <c r="O826" s="217"/>
      <c r="P826" s="217"/>
      <c r="Q826" s="217"/>
      <c r="R826" s="217"/>
      <c r="S826" s="217"/>
      <c r="T826" s="218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12" t="s">
        <v>265</v>
      </c>
      <c r="AU826" s="212" t="s">
        <v>85</v>
      </c>
      <c r="AV826" s="15" t="s">
        <v>108</v>
      </c>
      <c r="AW826" s="15" t="s">
        <v>32</v>
      </c>
      <c r="AX826" s="15" t="s">
        <v>82</v>
      </c>
      <c r="AY826" s="212" t="s">
        <v>257</v>
      </c>
    </row>
    <row r="827" s="14" customFormat="1">
      <c r="A827" s="14"/>
      <c r="B827" s="203"/>
      <c r="C827" s="14"/>
      <c r="D827" s="196" t="s">
        <v>265</v>
      </c>
      <c r="E827" s="14"/>
      <c r="F827" s="205" t="s">
        <v>985</v>
      </c>
      <c r="G827" s="14"/>
      <c r="H827" s="206">
        <v>60644.099999999999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</v>
      </c>
      <c r="AX827" s="14" t="s">
        <v>82</v>
      </c>
      <c r="AY827" s="204" t="s">
        <v>257</v>
      </c>
    </row>
    <row r="828" s="2" customFormat="1" ht="21.75" customHeight="1">
      <c r="A828" s="38"/>
      <c r="B828" s="181"/>
      <c r="C828" s="182" t="s">
        <v>998</v>
      </c>
      <c r="D828" s="182" t="s">
        <v>259</v>
      </c>
      <c r="E828" s="183" t="s">
        <v>999</v>
      </c>
      <c r="F828" s="184" t="s">
        <v>1000</v>
      </c>
      <c r="G828" s="185" t="s">
        <v>323</v>
      </c>
      <c r="H828" s="186">
        <v>1010.735</v>
      </c>
      <c r="I828" s="187"/>
      <c r="J828" s="188">
        <f>ROUND(I828*H828,2)</f>
        <v>0</v>
      </c>
      <c r="K828" s="184" t="s">
        <v>263</v>
      </c>
      <c r="L828" s="39"/>
      <c r="M828" s="189" t="s">
        <v>1</v>
      </c>
      <c r="N828" s="190" t="s">
        <v>40</v>
      </c>
      <c r="O828" s="77"/>
      <c r="P828" s="191">
        <f>O828*H828</f>
        <v>0</v>
      </c>
      <c r="Q828" s="191">
        <v>0</v>
      </c>
      <c r="R828" s="191">
        <f>Q828*H828</f>
        <v>0</v>
      </c>
      <c r="S828" s="191">
        <v>0</v>
      </c>
      <c r="T828" s="192">
        <f>S828*H828</f>
        <v>0</v>
      </c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R828" s="193" t="s">
        <v>108</v>
      </c>
      <c r="AT828" s="193" t="s">
        <v>259</v>
      </c>
      <c r="AU828" s="193" t="s">
        <v>85</v>
      </c>
      <c r="AY828" s="19" t="s">
        <v>257</v>
      </c>
      <c r="BE828" s="194">
        <f>IF(N828="základní",J828,0)</f>
        <v>0</v>
      </c>
      <c r="BF828" s="194">
        <f>IF(N828="snížená",J828,0)</f>
        <v>0</v>
      </c>
      <c r="BG828" s="194">
        <f>IF(N828="zákl. přenesená",J828,0)</f>
        <v>0</v>
      </c>
      <c r="BH828" s="194">
        <f>IF(N828="sníž. přenesená",J828,0)</f>
        <v>0</v>
      </c>
      <c r="BI828" s="194">
        <f>IF(N828="nulová",J828,0)</f>
        <v>0</v>
      </c>
      <c r="BJ828" s="19" t="s">
        <v>82</v>
      </c>
      <c r="BK828" s="194">
        <f>ROUND(I828*H828,2)</f>
        <v>0</v>
      </c>
      <c r="BL828" s="19" t="s">
        <v>108</v>
      </c>
      <c r="BM828" s="193" t="s">
        <v>1001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979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980</v>
      </c>
      <c r="G830" s="14"/>
      <c r="H830" s="206">
        <v>1010.735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5" customFormat="1">
      <c r="A831" s="15"/>
      <c r="B831" s="211"/>
      <c r="C831" s="15"/>
      <c r="D831" s="196" t="s">
        <v>265</v>
      </c>
      <c r="E831" s="212" t="s">
        <v>1</v>
      </c>
      <c r="F831" s="213" t="s">
        <v>271</v>
      </c>
      <c r="G831" s="15"/>
      <c r="H831" s="214">
        <v>1010.735</v>
      </c>
      <c r="I831" s="215"/>
      <c r="J831" s="15"/>
      <c r="K831" s="15"/>
      <c r="L831" s="211"/>
      <c r="M831" s="216"/>
      <c r="N831" s="217"/>
      <c r="O831" s="217"/>
      <c r="P831" s="217"/>
      <c r="Q831" s="217"/>
      <c r="R831" s="217"/>
      <c r="S831" s="217"/>
      <c r="T831" s="218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12" t="s">
        <v>265</v>
      </c>
      <c r="AU831" s="212" t="s">
        <v>85</v>
      </c>
      <c r="AV831" s="15" t="s">
        <v>108</v>
      </c>
      <c r="AW831" s="15" t="s">
        <v>32</v>
      </c>
      <c r="AX831" s="15" t="s">
        <v>82</v>
      </c>
      <c r="AY831" s="212" t="s">
        <v>257</v>
      </c>
    </row>
    <row r="832" s="12" customFormat="1" ht="22.8" customHeight="1">
      <c r="A832" s="12"/>
      <c r="B832" s="168"/>
      <c r="C832" s="12"/>
      <c r="D832" s="169" t="s">
        <v>74</v>
      </c>
      <c r="E832" s="179" t="s">
        <v>1002</v>
      </c>
      <c r="F832" s="179" t="s">
        <v>1003</v>
      </c>
      <c r="G832" s="12"/>
      <c r="H832" s="12"/>
      <c r="I832" s="171"/>
      <c r="J832" s="180">
        <f>BK832</f>
        <v>0</v>
      </c>
      <c r="K832" s="12"/>
      <c r="L832" s="168"/>
      <c r="M832" s="173"/>
      <c r="N832" s="174"/>
      <c r="O832" s="174"/>
      <c r="P832" s="175">
        <f>SUM(P833:P837)</f>
        <v>0</v>
      </c>
      <c r="Q832" s="174"/>
      <c r="R832" s="175">
        <f>SUM(R833:R837)</f>
        <v>0</v>
      </c>
      <c r="S832" s="174"/>
      <c r="T832" s="176">
        <f>SUM(T833:T837)</f>
        <v>0</v>
      </c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R832" s="169" t="s">
        <v>82</v>
      </c>
      <c r="AT832" s="177" t="s">
        <v>74</v>
      </c>
      <c r="AU832" s="177" t="s">
        <v>82</v>
      </c>
      <c r="AY832" s="169" t="s">
        <v>257</v>
      </c>
      <c r="BK832" s="178">
        <f>SUM(BK833:BK837)</f>
        <v>0</v>
      </c>
    </row>
    <row r="833" s="2" customFormat="1" ht="33" customHeight="1">
      <c r="A833" s="38"/>
      <c r="B833" s="181"/>
      <c r="C833" s="182" t="s">
        <v>1004</v>
      </c>
      <c r="D833" s="182" t="s">
        <v>259</v>
      </c>
      <c r="E833" s="183" t="s">
        <v>1005</v>
      </c>
      <c r="F833" s="184" t="s">
        <v>1006</v>
      </c>
      <c r="G833" s="185" t="s">
        <v>304</v>
      </c>
      <c r="H833" s="186">
        <v>9.6839999999999993</v>
      </c>
      <c r="I833" s="187"/>
      <c r="J833" s="188">
        <f>ROUND(I833*H833,2)</f>
        <v>0</v>
      </c>
      <c r="K833" s="184" t="s">
        <v>263</v>
      </c>
      <c r="L833" s="39"/>
      <c r="M833" s="189" t="s">
        <v>1</v>
      </c>
      <c r="N833" s="190" t="s">
        <v>40</v>
      </c>
      <c r="O833" s="77"/>
      <c r="P833" s="191">
        <f>O833*H833</f>
        <v>0</v>
      </c>
      <c r="Q833" s="191">
        <v>0</v>
      </c>
      <c r="R833" s="191">
        <f>Q833*H833</f>
        <v>0</v>
      </c>
      <c r="S833" s="191">
        <v>0</v>
      </c>
      <c r="T833" s="192">
        <f>S833*H833</f>
        <v>0</v>
      </c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R833" s="193" t="s">
        <v>108</v>
      </c>
      <c r="AT833" s="193" t="s">
        <v>259</v>
      </c>
      <c r="AU833" s="193" t="s">
        <v>85</v>
      </c>
      <c r="AY833" s="19" t="s">
        <v>257</v>
      </c>
      <c r="BE833" s="194">
        <f>IF(N833="základní",J833,0)</f>
        <v>0</v>
      </c>
      <c r="BF833" s="194">
        <f>IF(N833="snížená",J833,0)</f>
        <v>0</v>
      </c>
      <c r="BG833" s="194">
        <f>IF(N833="zákl. přenesená",J833,0)</f>
        <v>0</v>
      </c>
      <c r="BH833" s="194">
        <f>IF(N833="sníž. přenesená",J833,0)</f>
        <v>0</v>
      </c>
      <c r="BI833" s="194">
        <f>IF(N833="nulová",J833,0)</f>
        <v>0</v>
      </c>
      <c r="BJ833" s="19" t="s">
        <v>82</v>
      </c>
      <c r="BK833" s="194">
        <f>ROUND(I833*H833,2)</f>
        <v>0</v>
      </c>
      <c r="BL833" s="19" t="s">
        <v>108</v>
      </c>
      <c r="BM833" s="193" t="s">
        <v>1007</v>
      </c>
    </row>
    <row r="834" s="2" customFormat="1" ht="24.15" customHeight="1">
      <c r="A834" s="38"/>
      <c r="B834" s="181"/>
      <c r="C834" s="182" t="s">
        <v>1008</v>
      </c>
      <c r="D834" s="182" t="s">
        <v>259</v>
      </c>
      <c r="E834" s="183" t="s">
        <v>1009</v>
      </c>
      <c r="F834" s="184" t="s">
        <v>1010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1011</v>
      </c>
    </row>
    <row r="835" s="2" customFormat="1" ht="24.15" customHeight="1">
      <c r="A835" s="38"/>
      <c r="B835" s="181"/>
      <c r="C835" s="182" t="s">
        <v>1012</v>
      </c>
      <c r="D835" s="182" t="s">
        <v>259</v>
      </c>
      <c r="E835" s="183" t="s">
        <v>1013</v>
      </c>
      <c r="F835" s="184" t="s">
        <v>1014</v>
      </c>
      <c r="G835" s="185" t="s">
        <v>304</v>
      </c>
      <c r="H835" s="186">
        <v>135.57599999999999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1015</v>
      </c>
    </row>
    <row r="836" s="14" customFormat="1">
      <c r="A836" s="14"/>
      <c r="B836" s="203"/>
      <c r="C836" s="14"/>
      <c r="D836" s="196" t="s">
        <v>265</v>
      </c>
      <c r="E836" s="14"/>
      <c r="F836" s="205" t="s">
        <v>1016</v>
      </c>
      <c r="G836" s="14"/>
      <c r="H836" s="206">
        <v>135.57599999999999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</v>
      </c>
      <c r="AX836" s="14" t="s">
        <v>82</v>
      </c>
      <c r="AY836" s="204" t="s">
        <v>257</v>
      </c>
    </row>
    <row r="837" s="2" customFormat="1" ht="49.05" customHeight="1">
      <c r="A837" s="38"/>
      <c r="B837" s="181"/>
      <c r="C837" s="182" t="s">
        <v>1017</v>
      </c>
      <c r="D837" s="182" t="s">
        <v>259</v>
      </c>
      <c r="E837" s="183" t="s">
        <v>1018</v>
      </c>
      <c r="F837" s="184" t="s">
        <v>1019</v>
      </c>
      <c r="G837" s="185" t="s">
        <v>304</v>
      </c>
      <c r="H837" s="186">
        <v>9.6839999999999993</v>
      </c>
      <c r="I837" s="187"/>
      <c r="J837" s="188">
        <f>ROUND(I837*H837,2)</f>
        <v>0</v>
      </c>
      <c r="K837" s="184" t="s">
        <v>263</v>
      </c>
      <c r="L837" s="39"/>
      <c r="M837" s="189" t="s">
        <v>1</v>
      </c>
      <c r="N837" s="190" t="s">
        <v>40</v>
      </c>
      <c r="O837" s="77"/>
      <c r="P837" s="191">
        <f>O837*H837</f>
        <v>0</v>
      </c>
      <c r="Q837" s="191">
        <v>0</v>
      </c>
      <c r="R837" s="191">
        <f>Q837*H837</f>
        <v>0</v>
      </c>
      <c r="S837" s="191">
        <v>0</v>
      </c>
      <c r="T837" s="192">
        <f>S837*H837</f>
        <v>0</v>
      </c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R837" s="193" t="s">
        <v>108</v>
      </c>
      <c r="AT837" s="193" t="s">
        <v>259</v>
      </c>
      <c r="AU837" s="193" t="s">
        <v>85</v>
      </c>
      <c r="AY837" s="19" t="s">
        <v>257</v>
      </c>
      <c r="BE837" s="194">
        <f>IF(N837="základní",J837,0)</f>
        <v>0</v>
      </c>
      <c r="BF837" s="194">
        <f>IF(N837="snížená",J837,0)</f>
        <v>0</v>
      </c>
      <c r="BG837" s="194">
        <f>IF(N837="zákl. přenesená",J837,0)</f>
        <v>0</v>
      </c>
      <c r="BH837" s="194">
        <f>IF(N837="sníž. přenesená",J837,0)</f>
        <v>0</v>
      </c>
      <c r="BI837" s="194">
        <f>IF(N837="nulová",J837,0)</f>
        <v>0</v>
      </c>
      <c r="BJ837" s="19" t="s">
        <v>82</v>
      </c>
      <c r="BK837" s="194">
        <f>ROUND(I837*H837,2)</f>
        <v>0</v>
      </c>
      <c r="BL837" s="19" t="s">
        <v>108</v>
      </c>
      <c r="BM837" s="193" t="s">
        <v>1020</v>
      </c>
    </row>
    <row r="838" s="12" customFormat="1" ht="22.8" customHeight="1">
      <c r="A838" s="12"/>
      <c r="B838" s="168"/>
      <c r="C838" s="12"/>
      <c r="D838" s="169" t="s">
        <v>74</v>
      </c>
      <c r="E838" s="179" t="s">
        <v>1021</v>
      </c>
      <c r="F838" s="179" t="s">
        <v>1022</v>
      </c>
      <c r="G838" s="12"/>
      <c r="H838" s="12"/>
      <c r="I838" s="171"/>
      <c r="J838" s="180">
        <f>BK838</f>
        <v>0</v>
      </c>
      <c r="K838" s="12"/>
      <c r="L838" s="168"/>
      <c r="M838" s="173"/>
      <c r="N838" s="174"/>
      <c r="O838" s="174"/>
      <c r="P838" s="175">
        <f>SUM(P839:P840)</f>
        <v>0</v>
      </c>
      <c r="Q838" s="174"/>
      <c r="R838" s="175">
        <f>SUM(R839:R840)</f>
        <v>0</v>
      </c>
      <c r="S838" s="174"/>
      <c r="T838" s="176">
        <f>SUM(T839:T840)</f>
        <v>0</v>
      </c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R838" s="169" t="s">
        <v>82</v>
      </c>
      <c r="AT838" s="177" t="s">
        <v>74</v>
      </c>
      <c r="AU838" s="177" t="s">
        <v>82</v>
      </c>
      <c r="AY838" s="169" t="s">
        <v>257</v>
      </c>
      <c r="BK838" s="178">
        <f>SUM(BK839:BK840)</f>
        <v>0</v>
      </c>
    </row>
    <row r="839" s="2" customFormat="1" ht="33" customHeight="1">
      <c r="A839" s="38"/>
      <c r="B839" s="181"/>
      <c r="C839" s="182" t="s">
        <v>1023</v>
      </c>
      <c r="D839" s="182" t="s">
        <v>259</v>
      </c>
      <c r="E839" s="183" t="s">
        <v>1024</v>
      </c>
      <c r="F839" s="184" t="s">
        <v>1025</v>
      </c>
      <c r="G839" s="185" t="s">
        <v>304</v>
      </c>
      <c r="H839" s="186">
        <v>2797.9270000000001</v>
      </c>
      <c r="I839" s="187"/>
      <c r="J839" s="188">
        <f>ROUND(I839*H839,2)</f>
        <v>0</v>
      </c>
      <c r="K839" s="184" t="s">
        <v>263</v>
      </c>
      <c r="L839" s="39"/>
      <c r="M839" s="189" t="s">
        <v>1</v>
      </c>
      <c r="N839" s="190" t="s">
        <v>40</v>
      </c>
      <c r="O839" s="77"/>
      <c r="P839" s="191">
        <f>O839*H839</f>
        <v>0</v>
      </c>
      <c r="Q839" s="191">
        <v>0</v>
      </c>
      <c r="R839" s="191">
        <f>Q839*H839</f>
        <v>0</v>
      </c>
      <c r="S839" s="191">
        <v>0</v>
      </c>
      <c r="T839" s="192">
        <f>S839*H839</f>
        <v>0</v>
      </c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R839" s="193" t="s">
        <v>108</v>
      </c>
      <c r="AT839" s="193" t="s">
        <v>259</v>
      </c>
      <c r="AU839" s="193" t="s">
        <v>85</v>
      </c>
      <c r="AY839" s="19" t="s">
        <v>257</v>
      </c>
      <c r="BE839" s="194">
        <f>IF(N839="základní",J839,0)</f>
        <v>0</v>
      </c>
      <c r="BF839" s="194">
        <f>IF(N839="snížená",J839,0)</f>
        <v>0</v>
      </c>
      <c r="BG839" s="194">
        <f>IF(N839="zákl. přenesená",J839,0)</f>
        <v>0</v>
      </c>
      <c r="BH839" s="194">
        <f>IF(N839="sníž. přenesená",J839,0)</f>
        <v>0</v>
      </c>
      <c r="BI839" s="194">
        <f>IF(N839="nulová",J839,0)</f>
        <v>0</v>
      </c>
      <c r="BJ839" s="19" t="s">
        <v>82</v>
      </c>
      <c r="BK839" s="194">
        <f>ROUND(I839*H839,2)</f>
        <v>0</v>
      </c>
      <c r="BL839" s="19" t="s">
        <v>108</v>
      </c>
      <c r="BM839" s="193" t="s">
        <v>1026</v>
      </c>
    </row>
    <row r="840" s="2" customFormat="1" ht="33" customHeight="1">
      <c r="A840" s="38"/>
      <c r="B840" s="181"/>
      <c r="C840" s="182" t="s">
        <v>1027</v>
      </c>
      <c r="D840" s="182" t="s">
        <v>259</v>
      </c>
      <c r="E840" s="183" t="s">
        <v>1028</v>
      </c>
      <c r="F840" s="184" t="s">
        <v>1029</v>
      </c>
      <c r="G840" s="185" t="s">
        <v>304</v>
      </c>
      <c r="H840" s="186">
        <v>2797.9270000000001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1030</v>
      </c>
    </row>
    <row r="841" s="12" customFormat="1" ht="25.92" customHeight="1">
      <c r="A841" s="12"/>
      <c r="B841" s="168"/>
      <c r="C841" s="12"/>
      <c r="D841" s="169" t="s">
        <v>74</v>
      </c>
      <c r="E841" s="170" t="s">
        <v>1031</v>
      </c>
      <c r="F841" s="170" t="s">
        <v>1032</v>
      </c>
      <c r="G841" s="12"/>
      <c r="H841" s="12"/>
      <c r="I841" s="171"/>
      <c r="J841" s="172">
        <f>BK841</f>
        <v>0</v>
      </c>
      <c r="K841" s="12"/>
      <c r="L841" s="168"/>
      <c r="M841" s="173"/>
      <c r="N841" s="174"/>
      <c r="O841" s="174"/>
      <c r="P841" s="175">
        <f>P842+P922+P1124+P1336+P1344+P1503+P1508+P1547+P1588+P1602+P1627+P1809+P1865+P1879+P1987</f>
        <v>0</v>
      </c>
      <c r="Q841" s="174"/>
      <c r="R841" s="175">
        <f>R842+R922+R1124+R1336+R1344+R1503+R1508+R1547+R1588+R1602+R1627+R1809+R1865+R1879+R1987</f>
        <v>176.88610523000003</v>
      </c>
      <c r="S841" s="174"/>
      <c r="T841" s="176">
        <f>T842+T922+T1124+T1336+T1344+T1503+T1508+T1547+T1588+T1602+T1627+T1809+T1865+T1879+T1987</f>
        <v>0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R841" s="169" t="s">
        <v>85</v>
      </c>
      <c r="AT841" s="177" t="s">
        <v>74</v>
      </c>
      <c r="AU841" s="177" t="s">
        <v>75</v>
      </c>
      <c r="AY841" s="169" t="s">
        <v>257</v>
      </c>
      <c r="BK841" s="178">
        <f>BK842+BK922+BK1124+BK1336+BK1344+BK1503+BK1508+BK1547+BK1588+BK1602+BK1627+BK1809+BK1865+BK1879+BK1987</f>
        <v>0</v>
      </c>
    </row>
    <row r="842" s="12" customFormat="1" ht="22.8" customHeight="1">
      <c r="A842" s="12"/>
      <c r="B842" s="168"/>
      <c r="C842" s="12"/>
      <c r="D842" s="169" t="s">
        <v>74</v>
      </c>
      <c r="E842" s="179" t="s">
        <v>1033</v>
      </c>
      <c r="F842" s="179" t="s">
        <v>1034</v>
      </c>
      <c r="G842" s="12"/>
      <c r="H842" s="12"/>
      <c r="I842" s="171"/>
      <c r="J842" s="180">
        <f>BK842</f>
        <v>0</v>
      </c>
      <c r="K842" s="12"/>
      <c r="L842" s="168"/>
      <c r="M842" s="173"/>
      <c r="N842" s="174"/>
      <c r="O842" s="174"/>
      <c r="P842" s="175">
        <f>SUM(P843:P921)</f>
        <v>0</v>
      </c>
      <c r="Q842" s="174"/>
      <c r="R842" s="175">
        <f>SUM(R843:R921)</f>
        <v>6.5633311200000009</v>
      </c>
      <c r="S842" s="174"/>
      <c r="T842" s="176">
        <f>SUM(T843:T921)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82</v>
      </c>
      <c r="AY842" s="169" t="s">
        <v>257</v>
      </c>
      <c r="BK842" s="178">
        <f>SUM(BK843:BK921)</f>
        <v>0</v>
      </c>
    </row>
    <row r="843" s="2" customFormat="1" ht="37.8" customHeight="1">
      <c r="A843" s="38"/>
      <c r="B843" s="181"/>
      <c r="C843" s="182" t="s">
        <v>1035</v>
      </c>
      <c r="D843" s="182" t="s">
        <v>259</v>
      </c>
      <c r="E843" s="183" t="s">
        <v>1036</v>
      </c>
      <c r="F843" s="184" t="s">
        <v>1037</v>
      </c>
      <c r="G843" s="185" t="s">
        <v>323</v>
      </c>
      <c r="H843" s="186">
        <v>51.609999999999999</v>
      </c>
      <c r="I843" s="187"/>
      <c r="J843" s="188">
        <f>ROUND(I843*H843,2)</f>
        <v>0</v>
      </c>
      <c r="K843" s="184" t="s">
        <v>1</v>
      </c>
      <c r="L843" s="39"/>
      <c r="M843" s="189" t="s">
        <v>1</v>
      </c>
      <c r="N843" s="190" t="s">
        <v>40</v>
      </c>
      <c r="O843" s="77"/>
      <c r="P843" s="191">
        <f>O843*H843</f>
        <v>0</v>
      </c>
      <c r="Q843" s="191">
        <v>0</v>
      </c>
      <c r="R843" s="191">
        <f>Q843*H843</f>
        <v>0</v>
      </c>
      <c r="S843" s="191">
        <v>0</v>
      </c>
      <c r="T843" s="192">
        <f>S843*H843</f>
        <v>0</v>
      </c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R843" s="193" t="s">
        <v>364</v>
      </c>
      <c r="AT843" s="193" t="s">
        <v>259</v>
      </c>
      <c r="AU843" s="193" t="s">
        <v>85</v>
      </c>
      <c r="AY843" s="19" t="s">
        <v>257</v>
      </c>
      <c r="BE843" s="194">
        <f>IF(N843="základní",J843,0)</f>
        <v>0</v>
      </c>
      <c r="BF843" s="194">
        <f>IF(N843="snížená",J843,0)</f>
        <v>0</v>
      </c>
      <c r="BG843" s="194">
        <f>IF(N843="zákl. přenesená",J843,0)</f>
        <v>0</v>
      </c>
      <c r="BH843" s="194">
        <f>IF(N843="sníž. přenesená",J843,0)</f>
        <v>0</v>
      </c>
      <c r="BI843" s="194">
        <f>IF(N843="nulová",J843,0)</f>
        <v>0</v>
      </c>
      <c r="BJ843" s="19" t="s">
        <v>82</v>
      </c>
      <c r="BK843" s="194">
        <f>ROUND(I843*H843,2)</f>
        <v>0</v>
      </c>
      <c r="BL843" s="19" t="s">
        <v>364</v>
      </c>
      <c r="BM843" s="193" t="s">
        <v>1038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889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1039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902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903</v>
      </c>
      <c r="G847" s="14"/>
      <c r="H847" s="206">
        <v>3.8199999999999998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3" customFormat="1">
      <c r="A848" s="13"/>
      <c r="B848" s="195"/>
      <c r="C848" s="13"/>
      <c r="D848" s="196" t="s">
        <v>265</v>
      </c>
      <c r="E848" s="197" t="s">
        <v>1</v>
      </c>
      <c r="F848" s="198" t="s">
        <v>904</v>
      </c>
      <c r="G848" s="13"/>
      <c r="H848" s="197" t="s">
        <v>1</v>
      </c>
      <c r="I848" s="199"/>
      <c r="J848" s="13"/>
      <c r="K848" s="13"/>
      <c r="L848" s="195"/>
      <c r="M848" s="200"/>
      <c r="N848" s="201"/>
      <c r="O848" s="201"/>
      <c r="P848" s="201"/>
      <c r="Q848" s="201"/>
      <c r="R848" s="201"/>
      <c r="S848" s="201"/>
      <c r="T848" s="20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197" t="s">
        <v>265</v>
      </c>
      <c r="AU848" s="197" t="s">
        <v>85</v>
      </c>
      <c r="AV848" s="13" t="s">
        <v>82</v>
      </c>
      <c r="AW848" s="13" t="s">
        <v>32</v>
      </c>
      <c r="AX848" s="13" t="s">
        <v>75</v>
      </c>
      <c r="AY848" s="197" t="s">
        <v>257</v>
      </c>
    </row>
    <row r="849" s="14" customFormat="1">
      <c r="A849" s="14"/>
      <c r="B849" s="203"/>
      <c r="C849" s="14"/>
      <c r="D849" s="196" t="s">
        <v>265</v>
      </c>
      <c r="E849" s="204" t="s">
        <v>1</v>
      </c>
      <c r="F849" s="205" t="s">
        <v>905</v>
      </c>
      <c r="G849" s="14"/>
      <c r="H849" s="206">
        <v>6.9800000000000004</v>
      </c>
      <c r="I849" s="207"/>
      <c r="J849" s="14"/>
      <c r="K849" s="14"/>
      <c r="L849" s="203"/>
      <c r="M849" s="208"/>
      <c r="N849" s="209"/>
      <c r="O849" s="209"/>
      <c r="P849" s="209"/>
      <c r="Q849" s="209"/>
      <c r="R849" s="209"/>
      <c r="S849" s="209"/>
      <c r="T849" s="210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04" t="s">
        <v>265</v>
      </c>
      <c r="AU849" s="204" t="s">
        <v>85</v>
      </c>
      <c r="AV849" s="14" t="s">
        <v>85</v>
      </c>
      <c r="AW849" s="14" t="s">
        <v>32</v>
      </c>
      <c r="AX849" s="14" t="s">
        <v>75</v>
      </c>
      <c r="AY849" s="204" t="s">
        <v>257</v>
      </c>
    </row>
    <row r="850" s="16" customFormat="1">
      <c r="A850" s="16"/>
      <c r="B850" s="219"/>
      <c r="C850" s="16"/>
      <c r="D850" s="196" t="s">
        <v>265</v>
      </c>
      <c r="E850" s="220" t="s">
        <v>1</v>
      </c>
      <c r="F850" s="221" t="s">
        <v>296</v>
      </c>
      <c r="G850" s="16"/>
      <c r="H850" s="222">
        <v>10.800000000000001</v>
      </c>
      <c r="I850" s="223"/>
      <c r="J850" s="16"/>
      <c r="K850" s="16"/>
      <c r="L850" s="219"/>
      <c r="M850" s="224"/>
      <c r="N850" s="225"/>
      <c r="O850" s="225"/>
      <c r="P850" s="225"/>
      <c r="Q850" s="225"/>
      <c r="R850" s="225"/>
      <c r="S850" s="225"/>
      <c r="T850" s="22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20" t="s">
        <v>265</v>
      </c>
      <c r="AU850" s="220" t="s">
        <v>85</v>
      </c>
      <c r="AV850" s="16" t="s">
        <v>92</v>
      </c>
      <c r="AW850" s="16" t="s">
        <v>32</v>
      </c>
      <c r="AX850" s="16" t="s">
        <v>75</v>
      </c>
      <c r="AY850" s="220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1040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1041</v>
      </c>
      <c r="G852" s="14"/>
      <c r="H852" s="206">
        <v>14.17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12.470000000000001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6" customFormat="1">
      <c r="A855" s="16"/>
      <c r="B855" s="219"/>
      <c r="C855" s="16"/>
      <c r="D855" s="196" t="s">
        <v>265</v>
      </c>
      <c r="E855" s="220" t="s">
        <v>1</v>
      </c>
      <c r="F855" s="221" t="s">
        <v>296</v>
      </c>
      <c r="G855" s="16"/>
      <c r="H855" s="222">
        <v>40.810000000000002</v>
      </c>
      <c r="I855" s="223"/>
      <c r="J855" s="16"/>
      <c r="K855" s="16"/>
      <c r="L855" s="219"/>
      <c r="M855" s="224"/>
      <c r="N855" s="225"/>
      <c r="O855" s="225"/>
      <c r="P855" s="225"/>
      <c r="Q855" s="225"/>
      <c r="R855" s="225"/>
      <c r="S855" s="225"/>
      <c r="T855" s="22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T855" s="220" t="s">
        <v>265</v>
      </c>
      <c r="AU855" s="220" t="s">
        <v>85</v>
      </c>
      <c r="AV855" s="16" t="s">
        <v>92</v>
      </c>
      <c r="AW855" s="16" t="s">
        <v>32</v>
      </c>
      <c r="AX855" s="16" t="s">
        <v>75</v>
      </c>
      <c r="AY855" s="220" t="s">
        <v>257</v>
      </c>
    </row>
    <row r="856" s="15" customFormat="1">
      <c r="A856" s="15"/>
      <c r="B856" s="211"/>
      <c r="C856" s="15"/>
      <c r="D856" s="196" t="s">
        <v>265</v>
      </c>
      <c r="E856" s="212" t="s">
        <v>1</v>
      </c>
      <c r="F856" s="213" t="s">
        <v>271</v>
      </c>
      <c r="G856" s="15"/>
      <c r="H856" s="214">
        <v>51.609999999999999</v>
      </c>
      <c r="I856" s="215"/>
      <c r="J856" s="15"/>
      <c r="K856" s="15"/>
      <c r="L856" s="211"/>
      <c r="M856" s="216"/>
      <c r="N856" s="217"/>
      <c r="O856" s="217"/>
      <c r="P856" s="217"/>
      <c r="Q856" s="217"/>
      <c r="R856" s="217"/>
      <c r="S856" s="217"/>
      <c r="T856" s="218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12" t="s">
        <v>265</v>
      </c>
      <c r="AU856" s="212" t="s">
        <v>85</v>
      </c>
      <c r="AV856" s="15" t="s">
        <v>108</v>
      </c>
      <c r="AW856" s="15" t="s">
        <v>32</v>
      </c>
      <c r="AX856" s="15" t="s">
        <v>82</v>
      </c>
      <c r="AY856" s="212" t="s">
        <v>257</v>
      </c>
    </row>
    <row r="857" s="2" customFormat="1" ht="24.15" customHeight="1">
      <c r="A857" s="38"/>
      <c r="B857" s="181"/>
      <c r="C857" s="182" t="s">
        <v>1044</v>
      </c>
      <c r="D857" s="182" t="s">
        <v>259</v>
      </c>
      <c r="E857" s="183" t="s">
        <v>1045</v>
      </c>
      <c r="F857" s="184" t="s">
        <v>1046</v>
      </c>
      <c r="G857" s="185" t="s">
        <v>323</v>
      </c>
      <c r="H857" s="186">
        <v>277.31999999999999</v>
      </c>
      <c r="I857" s="187"/>
      <c r="J857" s="188">
        <f>ROUND(I857*H857,2)</f>
        <v>0</v>
      </c>
      <c r="K857" s="184" t="s">
        <v>263</v>
      </c>
      <c r="L857" s="39"/>
      <c r="M857" s="189" t="s">
        <v>1</v>
      </c>
      <c r="N857" s="190" t="s">
        <v>40</v>
      </c>
      <c r="O857" s="77"/>
      <c r="P857" s="191">
        <f>O857*H857</f>
        <v>0</v>
      </c>
      <c r="Q857" s="191">
        <v>0</v>
      </c>
      <c r="R857" s="191">
        <f>Q857*H857</f>
        <v>0</v>
      </c>
      <c r="S857" s="191">
        <v>0</v>
      </c>
      <c r="T857" s="192">
        <f>S857*H857</f>
        <v>0</v>
      </c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R857" s="193" t="s">
        <v>364</v>
      </c>
      <c r="AT857" s="193" t="s">
        <v>259</v>
      </c>
      <c r="AU857" s="193" t="s">
        <v>85</v>
      </c>
      <c r="AY857" s="19" t="s">
        <v>257</v>
      </c>
      <c r="BE857" s="194">
        <f>IF(N857="základní",J857,0)</f>
        <v>0</v>
      </c>
      <c r="BF857" s="194">
        <f>IF(N857="snížená",J857,0)</f>
        <v>0</v>
      </c>
      <c r="BG857" s="194">
        <f>IF(N857="zákl. přenesená",J857,0)</f>
        <v>0</v>
      </c>
      <c r="BH857" s="194">
        <f>IF(N857="sníž. přenesená",J857,0)</f>
        <v>0</v>
      </c>
      <c r="BI857" s="194">
        <f>IF(N857="nulová",J857,0)</f>
        <v>0</v>
      </c>
      <c r="BJ857" s="19" t="s">
        <v>82</v>
      </c>
      <c r="BK857" s="194">
        <f>ROUND(I857*H857,2)</f>
        <v>0</v>
      </c>
      <c r="BL857" s="19" t="s">
        <v>364</v>
      </c>
      <c r="BM857" s="193" t="s">
        <v>1047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331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1048</v>
      </c>
      <c r="G859" s="14"/>
      <c r="H859" s="206">
        <v>11.1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75.870000000000005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34.93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155.41999999999999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5" customFormat="1">
      <c r="A863" s="15"/>
      <c r="B863" s="211"/>
      <c r="C863" s="15"/>
      <c r="D863" s="196" t="s">
        <v>265</v>
      </c>
      <c r="E863" s="212" t="s">
        <v>1</v>
      </c>
      <c r="F863" s="213" t="s">
        <v>271</v>
      </c>
      <c r="G863" s="15"/>
      <c r="H863" s="214">
        <v>277.31999999999999</v>
      </c>
      <c r="I863" s="215"/>
      <c r="J863" s="15"/>
      <c r="K863" s="15"/>
      <c r="L863" s="211"/>
      <c r="M863" s="216"/>
      <c r="N863" s="217"/>
      <c r="O863" s="217"/>
      <c r="P863" s="217"/>
      <c r="Q863" s="217"/>
      <c r="R863" s="217"/>
      <c r="S863" s="217"/>
      <c r="T863" s="218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12" t="s">
        <v>265</v>
      </c>
      <c r="AU863" s="212" t="s">
        <v>85</v>
      </c>
      <c r="AV863" s="15" t="s">
        <v>108</v>
      </c>
      <c r="AW863" s="15" t="s">
        <v>32</v>
      </c>
      <c r="AX863" s="15" t="s">
        <v>82</v>
      </c>
      <c r="AY863" s="212" t="s">
        <v>257</v>
      </c>
    </row>
    <row r="864" s="2" customFormat="1" ht="24.15" customHeight="1">
      <c r="A864" s="38"/>
      <c r="B864" s="181"/>
      <c r="C864" s="182" t="s">
        <v>1052</v>
      </c>
      <c r="D864" s="182" t="s">
        <v>259</v>
      </c>
      <c r="E864" s="183" t="s">
        <v>1053</v>
      </c>
      <c r="F864" s="184" t="s">
        <v>1054</v>
      </c>
      <c r="G864" s="185" t="s">
        <v>323</v>
      </c>
      <c r="H864" s="186">
        <v>138.40000000000001</v>
      </c>
      <c r="I864" s="187"/>
      <c r="J864" s="188">
        <f>ROUND(I864*H864,2)</f>
        <v>0</v>
      </c>
      <c r="K864" s="184" t="s">
        <v>263</v>
      </c>
      <c r="L864" s="39"/>
      <c r="M864" s="189" t="s">
        <v>1</v>
      </c>
      <c r="N864" s="190" t="s">
        <v>40</v>
      </c>
      <c r="O864" s="77"/>
      <c r="P864" s="191">
        <f>O864*H864</f>
        <v>0</v>
      </c>
      <c r="Q864" s="191">
        <v>0</v>
      </c>
      <c r="R864" s="191">
        <f>Q864*H864</f>
        <v>0</v>
      </c>
      <c r="S864" s="191">
        <v>0</v>
      </c>
      <c r="T864" s="192">
        <f>S864*H864</f>
        <v>0</v>
      </c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R864" s="193" t="s">
        <v>364</v>
      </c>
      <c r="AT864" s="193" t="s">
        <v>259</v>
      </c>
      <c r="AU864" s="193" t="s">
        <v>85</v>
      </c>
      <c r="AY864" s="19" t="s">
        <v>257</v>
      </c>
      <c r="BE864" s="194">
        <f>IF(N864="základní",J864,0)</f>
        <v>0</v>
      </c>
      <c r="BF864" s="194">
        <f>IF(N864="snížená",J864,0)</f>
        <v>0</v>
      </c>
      <c r="BG864" s="194">
        <f>IF(N864="zákl. přenesená",J864,0)</f>
        <v>0</v>
      </c>
      <c r="BH864" s="194">
        <f>IF(N864="sníž. přenesená",J864,0)</f>
        <v>0</v>
      </c>
      <c r="BI864" s="194">
        <f>IF(N864="nulová",J864,0)</f>
        <v>0</v>
      </c>
      <c r="BJ864" s="19" t="s">
        <v>82</v>
      </c>
      <c r="BK864" s="194">
        <f>ROUND(I864*H864,2)</f>
        <v>0</v>
      </c>
      <c r="BL864" s="19" t="s">
        <v>364</v>
      </c>
      <c r="BM864" s="193" t="s">
        <v>1055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1056</v>
      </c>
      <c r="G865" s="14"/>
      <c r="H865" s="206">
        <v>138.40000000000001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5" customFormat="1">
      <c r="A866" s="15"/>
      <c r="B866" s="211"/>
      <c r="C866" s="15"/>
      <c r="D866" s="196" t="s">
        <v>265</v>
      </c>
      <c r="E866" s="212" t="s">
        <v>1</v>
      </c>
      <c r="F866" s="213" t="s">
        <v>271</v>
      </c>
      <c r="G866" s="15"/>
      <c r="H866" s="214">
        <v>138.40000000000001</v>
      </c>
      <c r="I866" s="215"/>
      <c r="J866" s="15"/>
      <c r="K866" s="15"/>
      <c r="L866" s="211"/>
      <c r="M866" s="216"/>
      <c r="N866" s="217"/>
      <c r="O866" s="217"/>
      <c r="P866" s="217"/>
      <c r="Q866" s="217"/>
      <c r="R866" s="217"/>
      <c r="S866" s="217"/>
      <c r="T866" s="218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12" t="s">
        <v>265</v>
      </c>
      <c r="AU866" s="212" t="s">
        <v>85</v>
      </c>
      <c r="AV866" s="15" t="s">
        <v>108</v>
      </c>
      <c r="AW866" s="15" t="s">
        <v>32</v>
      </c>
      <c r="AX866" s="15" t="s">
        <v>82</v>
      </c>
      <c r="AY866" s="212" t="s">
        <v>257</v>
      </c>
    </row>
    <row r="867" s="2" customFormat="1" ht="16.5" customHeight="1">
      <c r="A867" s="38"/>
      <c r="B867" s="181"/>
      <c r="C867" s="227" t="s">
        <v>1057</v>
      </c>
      <c r="D867" s="227" t="s">
        <v>315</v>
      </c>
      <c r="E867" s="228" t="s">
        <v>1058</v>
      </c>
      <c r="F867" s="229" t="s">
        <v>1059</v>
      </c>
      <c r="G867" s="230" t="s">
        <v>304</v>
      </c>
      <c r="H867" s="231">
        <v>0.13800000000000001</v>
      </c>
      <c r="I867" s="232"/>
      <c r="J867" s="233">
        <f>ROUND(I867*H867,2)</f>
        <v>0</v>
      </c>
      <c r="K867" s="229" t="s">
        <v>263</v>
      </c>
      <c r="L867" s="234"/>
      <c r="M867" s="235" t="s">
        <v>1</v>
      </c>
      <c r="N867" s="236" t="s">
        <v>40</v>
      </c>
      <c r="O867" s="77"/>
      <c r="P867" s="191">
        <f>O867*H867</f>
        <v>0</v>
      </c>
      <c r="Q867" s="191">
        <v>1</v>
      </c>
      <c r="R867" s="191">
        <f>Q867*H867</f>
        <v>0.13800000000000001</v>
      </c>
      <c r="S867" s="191">
        <v>0</v>
      </c>
      <c r="T867" s="192">
        <f>S867*H867</f>
        <v>0</v>
      </c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R867" s="193" t="s">
        <v>462</v>
      </c>
      <c r="AT867" s="193" t="s">
        <v>315</v>
      </c>
      <c r="AU867" s="193" t="s">
        <v>85</v>
      </c>
      <c r="AY867" s="19" t="s">
        <v>257</v>
      </c>
      <c r="BE867" s="194">
        <f>IF(N867="základní",J867,0)</f>
        <v>0</v>
      </c>
      <c r="BF867" s="194">
        <f>IF(N867="snížená",J867,0)</f>
        <v>0</v>
      </c>
      <c r="BG867" s="194">
        <f>IF(N867="zákl. přenesená",J867,0)</f>
        <v>0</v>
      </c>
      <c r="BH867" s="194">
        <f>IF(N867="sníž. přenesená",J867,0)</f>
        <v>0</v>
      </c>
      <c r="BI867" s="194">
        <f>IF(N867="nulová",J867,0)</f>
        <v>0</v>
      </c>
      <c r="BJ867" s="19" t="s">
        <v>82</v>
      </c>
      <c r="BK867" s="194">
        <f>ROUND(I867*H867,2)</f>
        <v>0</v>
      </c>
      <c r="BL867" s="19" t="s">
        <v>364</v>
      </c>
      <c r="BM867" s="193" t="s">
        <v>1060</v>
      </c>
    </row>
    <row r="868" s="2" customFormat="1">
      <c r="A868" s="38"/>
      <c r="B868" s="39"/>
      <c r="C868" s="38"/>
      <c r="D868" s="196" t="s">
        <v>1061</v>
      </c>
      <c r="E868" s="38"/>
      <c r="F868" s="237" t="s">
        <v>1062</v>
      </c>
      <c r="G868" s="38"/>
      <c r="H868" s="38"/>
      <c r="I868" s="238"/>
      <c r="J868" s="38"/>
      <c r="K868" s="38"/>
      <c r="L868" s="39"/>
      <c r="M868" s="239"/>
      <c r="N868" s="240"/>
      <c r="O868" s="77"/>
      <c r="P868" s="77"/>
      <c r="Q868" s="77"/>
      <c r="R868" s="77"/>
      <c r="S868" s="77"/>
      <c r="T868" s="7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T868" s="19" t="s">
        <v>1061</v>
      </c>
      <c r="AU868" s="19" t="s">
        <v>85</v>
      </c>
    </row>
    <row r="869" s="14" customFormat="1">
      <c r="A869" s="14"/>
      <c r="B869" s="203"/>
      <c r="C869" s="14"/>
      <c r="D869" s="196" t="s">
        <v>265</v>
      </c>
      <c r="E869" s="204" t="s">
        <v>1</v>
      </c>
      <c r="F869" s="205" t="s">
        <v>1063</v>
      </c>
      <c r="G869" s="14"/>
      <c r="H869" s="206">
        <v>0.083000000000000004</v>
      </c>
      <c r="I869" s="207"/>
      <c r="J869" s="14"/>
      <c r="K869" s="14"/>
      <c r="L869" s="203"/>
      <c r="M869" s="208"/>
      <c r="N869" s="209"/>
      <c r="O869" s="209"/>
      <c r="P869" s="209"/>
      <c r="Q869" s="209"/>
      <c r="R869" s="209"/>
      <c r="S869" s="209"/>
      <c r="T869" s="21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4" t="s">
        <v>265</v>
      </c>
      <c r="AU869" s="204" t="s">
        <v>85</v>
      </c>
      <c r="AV869" s="14" t="s">
        <v>85</v>
      </c>
      <c r="AW869" s="14" t="s">
        <v>32</v>
      </c>
      <c r="AX869" s="14" t="s">
        <v>75</v>
      </c>
      <c r="AY869" s="204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0.055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5" customFormat="1">
      <c r="A871" s="15"/>
      <c r="B871" s="211"/>
      <c r="C871" s="15"/>
      <c r="D871" s="196" t="s">
        <v>265</v>
      </c>
      <c r="E871" s="212" t="s">
        <v>1</v>
      </c>
      <c r="F871" s="213" t="s">
        <v>271</v>
      </c>
      <c r="G871" s="15"/>
      <c r="H871" s="214">
        <v>0.13800000000000001</v>
      </c>
      <c r="I871" s="215"/>
      <c r="J871" s="15"/>
      <c r="K871" s="15"/>
      <c r="L871" s="211"/>
      <c r="M871" s="216"/>
      <c r="N871" s="217"/>
      <c r="O871" s="217"/>
      <c r="P871" s="217"/>
      <c r="Q871" s="217"/>
      <c r="R871" s="217"/>
      <c r="S871" s="217"/>
      <c r="T871" s="218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12" t="s">
        <v>265</v>
      </c>
      <c r="AU871" s="212" t="s">
        <v>85</v>
      </c>
      <c r="AV871" s="15" t="s">
        <v>108</v>
      </c>
      <c r="AW871" s="15" t="s">
        <v>32</v>
      </c>
      <c r="AX871" s="15" t="s">
        <v>82</v>
      </c>
      <c r="AY871" s="212" t="s">
        <v>257</v>
      </c>
    </row>
    <row r="872" s="2" customFormat="1" ht="24.15" customHeight="1">
      <c r="A872" s="38"/>
      <c r="B872" s="181"/>
      <c r="C872" s="182" t="s">
        <v>1065</v>
      </c>
      <c r="D872" s="182" t="s">
        <v>259</v>
      </c>
      <c r="E872" s="183" t="s">
        <v>1066</v>
      </c>
      <c r="F872" s="184" t="s">
        <v>1067</v>
      </c>
      <c r="G872" s="185" t="s">
        <v>323</v>
      </c>
      <c r="H872" s="186">
        <v>554.63999999999999</v>
      </c>
      <c r="I872" s="187"/>
      <c r="J872" s="188">
        <f>ROUND(I872*H872,2)</f>
        <v>0</v>
      </c>
      <c r="K872" s="184" t="s">
        <v>263</v>
      </c>
      <c r="L872" s="39"/>
      <c r="M872" s="189" t="s">
        <v>1</v>
      </c>
      <c r="N872" s="190" t="s">
        <v>40</v>
      </c>
      <c r="O872" s="77"/>
      <c r="P872" s="191">
        <f>O872*H872</f>
        <v>0</v>
      </c>
      <c r="Q872" s="191">
        <v>0.00040000000000000002</v>
      </c>
      <c r="R872" s="191">
        <f>Q872*H872</f>
        <v>0.221856</v>
      </c>
      <c r="S872" s="191">
        <v>0</v>
      </c>
      <c r="T872" s="192">
        <f>S872*H872</f>
        <v>0</v>
      </c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R872" s="193" t="s">
        <v>364</v>
      </c>
      <c r="AT872" s="193" t="s">
        <v>259</v>
      </c>
      <c r="AU872" s="193" t="s">
        <v>85</v>
      </c>
      <c r="AY872" s="19" t="s">
        <v>257</v>
      </c>
      <c r="BE872" s="194">
        <f>IF(N872="základní",J872,0)</f>
        <v>0</v>
      </c>
      <c r="BF872" s="194">
        <f>IF(N872="snížená",J872,0)</f>
        <v>0</v>
      </c>
      <c r="BG872" s="194">
        <f>IF(N872="zákl. přenesená",J872,0)</f>
        <v>0</v>
      </c>
      <c r="BH872" s="194">
        <f>IF(N872="sníž. přenesená",J872,0)</f>
        <v>0</v>
      </c>
      <c r="BI872" s="194">
        <f>IF(N872="nulová",J872,0)</f>
        <v>0</v>
      </c>
      <c r="BJ872" s="19" t="s">
        <v>82</v>
      </c>
      <c r="BK872" s="194">
        <f>ROUND(I872*H872,2)</f>
        <v>0</v>
      </c>
      <c r="BL872" s="19" t="s">
        <v>364</v>
      </c>
      <c r="BM872" s="193" t="s">
        <v>1068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331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1069</v>
      </c>
      <c r="G874" s="14"/>
      <c r="H874" s="206">
        <v>22.199999999999999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151.74000000000001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69.859999999999999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310.83999999999997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5" customFormat="1">
      <c r="A878" s="15"/>
      <c r="B878" s="211"/>
      <c r="C878" s="15"/>
      <c r="D878" s="196" t="s">
        <v>265</v>
      </c>
      <c r="E878" s="212" t="s">
        <v>1</v>
      </c>
      <c r="F878" s="213" t="s">
        <v>271</v>
      </c>
      <c r="G878" s="15"/>
      <c r="H878" s="214">
        <v>554.63999999999999</v>
      </c>
      <c r="I878" s="215"/>
      <c r="J878" s="15"/>
      <c r="K878" s="15"/>
      <c r="L878" s="211"/>
      <c r="M878" s="216"/>
      <c r="N878" s="217"/>
      <c r="O878" s="217"/>
      <c r="P878" s="217"/>
      <c r="Q878" s="217"/>
      <c r="R878" s="217"/>
      <c r="S878" s="217"/>
      <c r="T878" s="218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12" t="s">
        <v>265</v>
      </c>
      <c r="AU878" s="212" t="s">
        <v>85</v>
      </c>
      <c r="AV878" s="15" t="s">
        <v>108</v>
      </c>
      <c r="AW878" s="15" t="s">
        <v>32</v>
      </c>
      <c r="AX878" s="15" t="s">
        <v>82</v>
      </c>
      <c r="AY878" s="212" t="s">
        <v>257</v>
      </c>
    </row>
    <row r="879" s="2" customFormat="1" ht="24.15" customHeight="1">
      <c r="A879" s="38"/>
      <c r="B879" s="181"/>
      <c r="C879" s="182" t="s">
        <v>1073</v>
      </c>
      <c r="D879" s="182" t="s">
        <v>259</v>
      </c>
      <c r="E879" s="183" t="s">
        <v>1074</v>
      </c>
      <c r="F879" s="184" t="s">
        <v>1075</v>
      </c>
      <c r="G879" s="185" t="s">
        <v>323</v>
      </c>
      <c r="H879" s="186">
        <v>276.80000000000001</v>
      </c>
      <c r="I879" s="187"/>
      <c r="J879" s="188">
        <f>ROUND(I879*H879,2)</f>
        <v>0</v>
      </c>
      <c r="K879" s="184" t="s">
        <v>263</v>
      </c>
      <c r="L879" s="39"/>
      <c r="M879" s="189" t="s">
        <v>1</v>
      </c>
      <c r="N879" s="190" t="s">
        <v>40</v>
      </c>
      <c r="O879" s="77"/>
      <c r="P879" s="191">
        <f>O879*H879</f>
        <v>0</v>
      </c>
      <c r="Q879" s="191">
        <v>0.00040000000000000002</v>
      </c>
      <c r="R879" s="191">
        <f>Q879*H879</f>
        <v>0.11072000000000001</v>
      </c>
      <c r="S879" s="191">
        <v>0</v>
      </c>
      <c r="T879" s="192">
        <f>S879*H879</f>
        <v>0</v>
      </c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R879" s="193" t="s">
        <v>364</v>
      </c>
      <c r="AT879" s="193" t="s">
        <v>259</v>
      </c>
      <c r="AU879" s="193" t="s">
        <v>85</v>
      </c>
      <c r="AY879" s="19" t="s">
        <v>257</v>
      </c>
      <c r="BE879" s="194">
        <f>IF(N879="základní",J879,0)</f>
        <v>0</v>
      </c>
      <c r="BF879" s="194">
        <f>IF(N879="snížená",J879,0)</f>
        <v>0</v>
      </c>
      <c r="BG879" s="194">
        <f>IF(N879="zákl. přenesená",J879,0)</f>
        <v>0</v>
      </c>
      <c r="BH879" s="194">
        <f>IF(N879="sníž. přenesená",J879,0)</f>
        <v>0</v>
      </c>
      <c r="BI879" s="194">
        <f>IF(N879="nulová",J879,0)</f>
        <v>0</v>
      </c>
      <c r="BJ879" s="19" t="s">
        <v>82</v>
      </c>
      <c r="BK879" s="194">
        <f>ROUND(I879*H879,2)</f>
        <v>0</v>
      </c>
      <c r="BL879" s="19" t="s">
        <v>364</v>
      </c>
      <c r="BM879" s="193" t="s">
        <v>1076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1077</v>
      </c>
      <c r="G880" s="14"/>
      <c r="H880" s="206">
        <v>276.80000000000001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5" customFormat="1">
      <c r="A881" s="15"/>
      <c r="B881" s="211"/>
      <c r="C881" s="15"/>
      <c r="D881" s="196" t="s">
        <v>265</v>
      </c>
      <c r="E881" s="212" t="s">
        <v>1</v>
      </c>
      <c r="F881" s="213" t="s">
        <v>271</v>
      </c>
      <c r="G881" s="15"/>
      <c r="H881" s="214">
        <v>276.80000000000001</v>
      </c>
      <c r="I881" s="215"/>
      <c r="J881" s="15"/>
      <c r="K881" s="15"/>
      <c r="L881" s="211"/>
      <c r="M881" s="216"/>
      <c r="N881" s="217"/>
      <c r="O881" s="217"/>
      <c r="P881" s="217"/>
      <c r="Q881" s="217"/>
      <c r="R881" s="217"/>
      <c r="S881" s="217"/>
      <c r="T881" s="218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12" t="s">
        <v>265</v>
      </c>
      <c r="AU881" s="212" t="s">
        <v>85</v>
      </c>
      <c r="AV881" s="15" t="s">
        <v>108</v>
      </c>
      <c r="AW881" s="15" t="s">
        <v>32</v>
      </c>
      <c r="AX881" s="15" t="s">
        <v>82</v>
      </c>
      <c r="AY881" s="212" t="s">
        <v>257</v>
      </c>
    </row>
    <row r="882" s="2" customFormat="1" ht="44.25" customHeight="1">
      <c r="A882" s="38"/>
      <c r="B882" s="181"/>
      <c r="C882" s="227" t="s">
        <v>1078</v>
      </c>
      <c r="D882" s="227" t="s">
        <v>315</v>
      </c>
      <c r="E882" s="228" t="s">
        <v>1079</v>
      </c>
      <c r="F882" s="229" t="s">
        <v>1080</v>
      </c>
      <c r="G882" s="230" t="s">
        <v>323</v>
      </c>
      <c r="H882" s="231">
        <v>557.74800000000005</v>
      </c>
      <c r="I882" s="232"/>
      <c r="J882" s="233">
        <f>ROUND(I882*H882,2)</f>
        <v>0</v>
      </c>
      <c r="K882" s="229" t="s">
        <v>263</v>
      </c>
      <c r="L882" s="234"/>
      <c r="M882" s="235" t="s">
        <v>1</v>
      </c>
      <c r="N882" s="236" t="s">
        <v>40</v>
      </c>
      <c r="O882" s="77"/>
      <c r="P882" s="191">
        <f>O882*H882</f>
        <v>0</v>
      </c>
      <c r="Q882" s="191">
        <v>0.0054000000000000003</v>
      </c>
      <c r="R882" s="191">
        <f>Q882*H882</f>
        <v>3.0118392000000003</v>
      </c>
      <c r="S882" s="191">
        <v>0</v>
      </c>
      <c r="T882" s="192">
        <f>S882*H882</f>
        <v>0</v>
      </c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R882" s="193" t="s">
        <v>462</v>
      </c>
      <c r="AT882" s="193" t="s">
        <v>315</v>
      </c>
      <c r="AU882" s="193" t="s">
        <v>85</v>
      </c>
      <c r="AY882" s="19" t="s">
        <v>257</v>
      </c>
      <c r="BE882" s="194">
        <f>IF(N882="základní",J882,0)</f>
        <v>0</v>
      </c>
      <c r="BF882" s="194">
        <f>IF(N882="snížená",J882,0)</f>
        <v>0</v>
      </c>
      <c r="BG882" s="194">
        <f>IF(N882="zákl. přenesená",J882,0)</f>
        <v>0</v>
      </c>
      <c r="BH882" s="194">
        <f>IF(N882="sníž. přenesená",J882,0)</f>
        <v>0</v>
      </c>
      <c r="BI882" s="194">
        <f>IF(N882="nulová",J882,0)</f>
        <v>0</v>
      </c>
      <c r="BJ882" s="19" t="s">
        <v>82</v>
      </c>
      <c r="BK882" s="194">
        <f>ROUND(I882*H882,2)</f>
        <v>0</v>
      </c>
      <c r="BL882" s="19" t="s">
        <v>364</v>
      </c>
      <c r="BM882" s="193" t="s">
        <v>1081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1082</v>
      </c>
      <c r="G883" s="14"/>
      <c r="H883" s="206">
        <v>318.91800000000001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166.08000000000001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5" customFormat="1">
      <c r="A885" s="15"/>
      <c r="B885" s="211"/>
      <c r="C885" s="15"/>
      <c r="D885" s="196" t="s">
        <v>265</v>
      </c>
      <c r="E885" s="212" t="s">
        <v>1</v>
      </c>
      <c r="F885" s="213" t="s">
        <v>271</v>
      </c>
      <c r="G885" s="15"/>
      <c r="H885" s="214">
        <v>484.99799999999999</v>
      </c>
      <c r="I885" s="215"/>
      <c r="J885" s="15"/>
      <c r="K885" s="15"/>
      <c r="L885" s="211"/>
      <c r="M885" s="216"/>
      <c r="N885" s="217"/>
      <c r="O885" s="217"/>
      <c r="P885" s="217"/>
      <c r="Q885" s="217"/>
      <c r="R885" s="217"/>
      <c r="S885" s="217"/>
      <c r="T885" s="218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12" t="s">
        <v>265</v>
      </c>
      <c r="AU885" s="212" t="s">
        <v>85</v>
      </c>
      <c r="AV885" s="15" t="s">
        <v>108</v>
      </c>
      <c r="AW885" s="15" t="s">
        <v>32</v>
      </c>
      <c r="AX885" s="15" t="s">
        <v>82</v>
      </c>
      <c r="AY885" s="212" t="s">
        <v>257</v>
      </c>
    </row>
    <row r="886" s="14" customFormat="1">
      <c r="A886" s="14"/>
      <c r="B886" s="203"/>
      <c r="C886" s="14"/>
      <c r="D886" s="196" t="s">
        <v>265</v>
      </c>
      <c r="E886" s="14"/>
      <c r="F886" s="205" t="s">
        <v>1084</v>
      </c>
      <c r="G886" s="14"/>
      <c r="H886" s="206">
        <v>557.74800000000005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</v>
      </c>
      <c r="AX886" s="14" t="s">
        <v>82</v>
      </c>
      <c r="AY886" s="204" t="s">
        <v>257</v>
      </c>
    </row>
    <row r="887" s="2" customFormat="1" ht="49.05" customHeight="1">
      <c r="A887" s="38"/>
      <c r="B887" s="181"/>
      <c r="C887" s="227" t="s">
        <v>1085</v>
      </c>
      <c r="D887" s="227" t="s">
        <v>315</v>
      </c>
      <c r="E887" s="228" t="s">
        <v>1086</v>
      </c>
      <c r="F887" s="229" t="s">
        <v>1087</v>
      </c>
      <c r="G887" s="230" t="s">
        <v>323</v>
      </c>
      <c r="H887" s="231">
        <v>557.74800000000005</v>
      </c>
      <c r="I887" s="232"/>
      <c r="J887" s="233">
        <f>ROUND(I887*H887,2)</f>
        <v>0</v>
      </c>
      <c r="K887" s="229" t="s">
        <v>263</v>
      </c>
      <c r="L887" s="234"/>
      <c r="M887" s="235" t="s">
        <v>1</v>
      </c>
      <c r="N887" s="236" t="s">
        <v>40</v>
      </c>
      <c r="O887" s="77"/>
      <c r="P887" s="191">
        <f>O887*H887</f>
        <v>0</v>
      </c>
      <c r="Q887" s="191">
        <v>0.0053</v>
      </c>
      <c r="R887" s="191">
        <f>Q887*H887</f>
        <v>2.9560644000000003</v>
      </c>
      <c r="S887" s="191">
        <v>0</v>
      </c>
      <c r="T887" s="192">
        <f>S887*H887</f>
        <v>0</v>
      </c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R887" s="193" t="s">
        <v>462</v>
      </c>
      <c r="AT887" s="193" t="s">
        <v>315</v>
      </c>
      <c r="AU887" s="193" t="s">
        <v>85</v>
      </c>
      <c r="AY887" s="19" t="s">
        <v>257</v>
      </c>
      <c r="BE887" s="194">
        <f>IF(N887="základní",J887,0)</f>
        <v>0</v>
      </c>
      <c r="BF887" s="194">
        <f>IF(N887="snížená",J887,0)</f>
        <v>0</v>
      </c>
      <c r="BG887" s="194">
        <f>IF(N887="zákl. přenesená",J887,0)</f>
        <v>0</v>
      </c>
      <c r="BH887" s="194">
        <f>IF(N887="sníž. přenesená",J887,0)</f>
        <v>0</v>
      </c>
      <c r="BI887" s="194">
        <f>IF(N887="nulová",J887,0)</f>
        <v>0</v>
      </c>
      <c r="BJ887" s="19" t="s">
        <v>82</v>
      </c>
      <c r="BK887" s="194">
        <f>ROUND(I887*H887,2)</f>
        <v>0</v>
      </c>
      <c r="BL887" s="19" t="s">
        <v>364</v>
      </c>
      <c r="BM887" s="193" t="s">
        <v>1088</v>
      </c>
    </row>
    <row r="888" s="14" customFormat="1">
      <c r="A888" s="14"/>
      <c r="B888" s="203"/>
      <c r="C888" s="14"/>
      <c r="D888" s="196" t="s">
        <v>265</v>
      </c>
      <c r="E888" s="14"/>
      <c r="F888" s="205" t="s">
        <v>1089</v>
      </c>
      <c r="G888" s="14"/>
      <c r="H888" s="206">
        <v>557.74800000000005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</v>
      </c>
      <c r="AX888" s="14" t="s">
        <v>82</v>
      </c>
      <c r="AY888" s="204" t="s">
        <v>257</v>
      </c>
    </row>
    <row r="889" s="2" customFormat="1" ht="24.15" customHeight="1">
      <c r="A889" s="38"/>
      <c r="B889" s="181"/>
      <c r="C889" s="182" t="s">
        <v>1090</v>
      </c>
      <c r="D889" s="182" t="s">
        <v>259</v>
      </c>
      <c r="E889" s="183" t="s">
        <v>1091</v>
      </c>
      <c r="F889" s="184" t="s">
        <v>1092</v>
      </c>
      <c r="G889" s="185" t="s">
        <v>323</v>
      </c>
      <c r="H889" s="186">
        <v>115.72</v>
      </c>
      <c r="I889" s="187"/>
      <c r="J889" s="188">
        <f>ROUND(I889*H889,2)</f>
        <v>0</v>
      </c>
      <c r="K889" s="184" t="s">
        <v>263</v>
      </c>
      <c r="L889" s="39"/>
      <c r="M889" s="189" t="s">
        <v>1</v>
      </c>
      <c r="N889" s="190" t="s">
        <v>40</v>
      </c>
      <c r="O889" s="77"/>
      <c r="P889" s="191">
        <f>O889*H889</f>
        <v>0</v>
      </c>
      <c r="Q889" s="191">
        <v>0.00040000000000000002</v>
      </c>
      <c r="R889" s="191">
        <f>Q889*H889</f>
        <v>0.046288000000000003</v>
      </c>
      <c r="S889" s="191">
        <v>0</v>
      </c>
      <c r="T889" s="192">
        <f>S889*H889</f>
        <v>0</v>
      </c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R889" s="193" t="s">
        <v>364</v>
      </c>
      <c r="AT889" s="193" t="s">
        <v>259</v>
      </c>
      <c r="AU889" s="193" t="s">
        <v>85</v>
      </c>
      <c r="AY889" s="19" t="s">
        <v>257</v>
      </c>
      <c r="BE889" s="194">
        <f>IF(N889="základní",J889,0)</f>
        <v>0</v>
      </c>
      <c r="BF889" s="194">
        <f>IF(N889="snížená",J889,0)</f>
        <v>0</v>
      </c>
      <c r="BG889" s="194">
        <f>IF(N889="zákl. přenesená",J889,0)</f>
        <v>0</v>
      </c>
      <c r="BH889" s="194">
        <f>IF(N889="sníž. přenesená",J889,0)</f>
        <v>0</v>
      </c>
      <c r="BI889" s="194">
        <f>IF(N889="nulová",J889,0)</f>
        <v>0</v>
      </c>
      <c r="BJ889" s="19" t="s">
        <v>82</v>
      </c>
      <c r="BK889" s="194">
        <f>ROUND(I889*H889,2)</f>
        <v>0</v>
      </c>
      <c r="BL889" s="19" t="s">
        <v>364</v>
      </c>
      <c r="BM889" s="193" t="s">
        <v>1093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834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1094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1095</v>
      </c>
      <c r="G892" s="14"/>
      <c r="H892" s="206">
        <v>100.74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1096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1097</v>
      </c>
      <c r="G894" s="14"/>
      <c r="H894" s="206">
        <v>14.98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115.72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24.15" customHeight="1">
      <c r="A896" s="38"/>
      <c r="B896" s="181"/>
      <c r="C896" s="182" t="s">
        <v>1098</v>
      </c>
      <c r="D896" s="182" t="s">
        <v>259</v>
      </c>
      <c r="E896" s="183" t="s">
        <v>1099</v>
      </c>
      <c r="F896" s="184" t="s">
        <v>1100</v>
      </c>
      <c r="G896" s="185" t="s">
        <v>422</v>
      </c>
      <c r="H896" s="186">
        <v>57.072000000000003</v>
      </c>
      <c r="I896" s="187"/>
      <c r="J896" s="188">
        <f>ROUND(I896*H896,2)</f>
        <v>0</v>
      </c>
      <c r="K896" s="184" t="s">
        <v>263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0.00016000000000000001</v>
      </c>
      <c r="R896" s="191">
        <f>Q896*H896</f>
        <v>0.0091315200000000006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1101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1102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4" customFormat="1">
      <c r="A899" s="14"/>
      <c r="B899" s="203"/>
      <c r="C899" s="14"/>
      <c r="D899" s="196" t="s">
        <v>265</v>
      </c>
      <c r="E899" s="204" t="s">
        <v>1</v>
      </c>
      <c r="F899" s="205" t="s">
        <v>1104</v>
      </c>
      <c r="G899" s="14"/>
      <c r="H899" s="206">
        <v>9.3699999999999992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32</v>
      </c>
      <c r="AX899" s="14" t="s">
        <v>75</v>
      </c>
      <c r="AY899" s="204" t="s">
        <v>257</v>
      </c>
    </row>
    <row r="900" s="13" customFormat="1">
      <c r="A900" s="13"/>
      <c r="B900" s="195"/>
      <c r="C900" s="13"/>
      <c r="D900" s="196" t="s">
        <v>265</v>
      </c>
      <c r="E900" s="197" t="s">
        <v>1</v>
      </c>
      <c r="F900" s="198" t="s">
        <v>1105</v>
      </c>
      <c r="G900" s="13"/>
      <c r="H900" s="197" t="s">
        <v>1</v>
      </c>
      <c r="I900" s="199"/>
      <c r="J900" s="13"/>
      <c r="K900" s="13"/>
      <c r="L900" s="195"/>
      <c r="M900" s="200"/>
      <c r="N900" s="201"/>
      <c r="O900" s="201"/>
      <c r="P900" s="201"/>
      <c r="Q900" s="201"/>
      <c r="R900" s="201"/>
      <c r="S900" s="201"/>
      <c r="T900" s="20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7" t="s">
        <v>265</v>
      </c>
      <c r="AU900" s="197" t="s">
        <v>85</v>
      </c>
      <c r="AV900" s="13" t="s">
        <v>82</v>
      </c>
      <c r="AW900" s="13" t="s">
        <v>32</v>
      </c>
      <c r="AX900" s="13" t="s">
        <v>75</v>
      </c>
      <c r="AY900" s="197" t="s">
        <v>257</v>
      </c>
    </row>
    <row r="901" s="14" customFormat="1">
      <c r="A901" s="14"/>
      <c r="B901" s="203"/>
      <c r="C901" s="14"/>
      <c r="D901" s="196" t="s">
        <v>265</v>
      </c>
      <c r="E901" s="204" t="s">
        <v>1</v>
      </c>
      <c r="F901" s="205" t="s">
        <v>1106</v>
      </c>
      <c r="G901" s="14"/>
      <c r="H901" s="206">
        <v>42.161999999999999</v>
      </c>
      <c r="I901" s="207"/>
      <c r="J901" s="14"/>
      <c r="K901" s="14"/>
      <c r="L901" s="203"/>
      <c r="M901" s="208"/>
      <c r="N901" s="209"/>
      <c r="O901" s="209"/>
      <c r="P901" s="209"/>
      <c r="Q901" s="209"/>
      <c r="R901" s="209"/>
      <c r="S901" s="209"/>
      <c r="T901" s="21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04" t="s">
        <v>265</v>
      </c>
      <c r="AU901" s="204" t="s">
        <v>85</v>
      </c>
      <c r="AV901" s="14" t="s">
        <v>85</v>
      </c>
      <c r="AW901" s="14" t="s">
        <v>32</v>
      </c>
      <c r="AX901" s="14" t="s">
        <v>75</v>
      </c>
      <c r="AY901" s="204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1107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1108</v>
      </c>
      <c r="G903" s="14"/>
      <c r="H903" s="206">
        <v>5.54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5" customFormat="1">
      <c r="A904" s="15"/>
      <c r="B904" s="211"/>
      <c r="C904" s="15"/>
      <c r="D904" s="196" t="s">
        <v>265</v>
      </c>
      <c r="E904" s="212" t="s">
        <v>1</v>
      </c>
      <c r="F904" s="213" t="s">
        <v>271</v>
      </c>
      <c r="G904" s="15"/>
      <c r="H904" s="214">
        <v>57.072000000000003</v>
      </c>
      <c r="I904" s="215"/>
      <c r="J904" s="15"/>
      <c r="K904" s="15"/>
      <c r="L904" s="211"/>
      <c r="M904" s="216"/>
      <c r="N904" s="217"/>
      <c r="O904" s="217"/>
      <c r="P904" s="217"/>
      <c r="Q904" s="217"/>
      <c r="R904" s="217"/>
      <c r="S904" s="217"/>
      <c r="T904" s="218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12" t="s">
        <v>265</v>
      </c>
      <c r="AU904" s="212" t="s">
        <v>85</v>
      </c>
      <c r="AV904" s="15" t="s">
        <v>108</v>
      </c>
      <c r="AW904" s="15" t="s">
        <v>32</v>
      </c>
      <c r="AX904" s="15" t="s">
        <v>82</v>
      </c>
      <c r="AY904" s="212" t="s">
        <v>257</v>
      </c>
    </row>
    <row r="905" s="2" customFormat="1" ht="24.15" customHeight="1">
      <c r="A905" s="38"/>
      <c r="B905" s="181"/>
      <c r="C905" s="182" t="s">
        <v>1109</v>
      </c>
      <c r="D905" s="182" t="s">
        <v>259</v>
      </c>
      <c r="E905" s="183" t="s">
        <v>1110</v>
      </c>
      <c r="F905" s="184" t="s">
        <v>1111</v>
      </c>
      <c r="G905" s="185" t="s">
        <v>323</v>
      </c>
      <c r="H905" s="186">
        <v>115.72</v>
      </c>
      <c r="I905" s="187"/>
      <c r="J905" s="188">
        <f>ROUND(I905*H905,2)</f>
        <v>0</v>
      </c>
      <c r="K905" s="184" t="s">
        <v>263</v>
      </c>
      <c r="L905" s="39"/>
      <c r="M905" s="189" t="s">
        <v>1</v>
      </c>
      <c r="N905" s="190" t="s">
        <v>40</v>
      </c>
      <c r="O905" s="77"/>
      <c r="P905" s="191">
        <f>O905*H905</f>
        <v>0</v>
      </c>
      <c r="Q905" s="191">
        <v>0</v>
      </c>
      <c r="R905" s="191">
        <f>Q905*H905</f>
        <v>0</v>
      </c>
      <c r="S905" s="191">
        <v>0</v>
      </c>
      <c r="T905" s="192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193" t="s">
        <v>364</v>
      </c>
      <c r="AT905" s="193" t="s">
        <v>259</v>
      </c>
      <c r="AU905" s="193" t="s">
        <v>85</v>
      </c>
      <c r="AY905" s="19" t="s">
        <v>257</v>
      </c>
      <c r="BE905" s="194">
        <f>IF(N905="základní",J905,0)</f>
        <v>0</v>
      </c>
      <c r="BF905" s="194">
        <f>IF(N905="snížená",J905,0)</f>
        <v>0</v>
      </c>
      <c r="BG905" s="194">
        <f>IF(N905="zákl. přenesená",J905,0)</f>
        <v>0</v>
      </c>
      <c r="BH905" s="194">
        <f>IF(N905="sníž. přenesená",J905,0)</f>
        <v>0</v>
      </c>
      <c r="BI905" s="194">
        <f>IF(N905="nulová",J905,0)</f>
        <v>0</v>
      </c>
      <c r="BJ905" s="19" t="s">
        <v>82</v>
      </c>
      <c r="BK905" s="194">
        <f>ROUND(I905*H905,2)</f>
        <v>0</v>
      </c>
      <c r="BL905" s="19" t="s">
        <v>364</v>
      </c>
      <c r="BM905" s="193" t="s">
        <v>1112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834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1094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1095</v>
      </c>
      <c r="G908" s="14"/>
      <c r="H908" s="206">
        <v>100.74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1096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1097</v>
      </c>
      <c r="G910" s="14"/>
      <c r="H910" s="206">
        <v>14.98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5" customFormat="1">
      <c r="A911" s="15"/>
      <c r="B911" s="211"/>
      <c r="C911" s="15"/>
      <c r="D911" s="196" t="s">
        <v>265</v>
      </c>
      <c r="E911" s="212" t="s">
        <v>1</v>
      </c>
      <c r="F911" s="213" t="s">
        <v>271</v>
      </c>
      <c r="G911" s="15"/>
      <c r="H911" s="214">
        <v>115.72</v>
      </c>
      <c r="I911" s="215"/>
      <c r="J911" s="15"/>
      <c r="K911" s="15"/>
      <c r="L911" s="211"/>
      <c r="M911" s="216"/>
      <c r="N911" s="217"/>
      <c r="O911" s="217"/>
      <c r="P911" s="217"/>
      <c r="Q911" s="217"/>
      <c r="R911" s="217"/>
      <c r="S911" s="217"/>
      <c r="T911" s="218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12" t="s">
        <v>265</v>
      </c>
      <c r="AU911" s="212" t="s">
        <v>85</v>
      </c>
      <c r="AV911" s="15" t="s">
        <v>108</v>
      </c>
      <c r="AW911" s="15" t="s">
        <v>32</v>
      </c>
      <c r="AX911" s="15" t="s">
        <v>82</v>
      </c>
      <c r="AY911" s="212" t="s">
        <v>257</v>
      </c>
    </row>
    <row r="912" s="2" customFormat="1" ht="24.15" customHeight="1">
      <c r="A912" s="38"/>
      <c r="B912" s="181"/>
      <c r="C912" s="227" t="s">
        <v>1113</v>
      </c>
      <c r="D912" s="227" t="s">
        <v>315</v>
      </c>
      <c r="E912" s="228" t="s">
        <v>1114</v>
      </c>
      <c r="F912" s="229" t="s">
        <v>1115</v>
      </c>
      <c r="G912" s="230" t="s">
        <v>323</v>
      </c>
      <c r="H912" s="231">
        <v>138.864</v>
      </c>
      <c r="I912" s="232"/>
      <c r="J912" s="233">
        <f>ROUND(I912*H912,2)</f>
        <v>0</v>
      </c>
      <c r="K912" s="229" t="s">
        <v>263</v>
      </c>
      <c r="L912" s="234"/>
      <c r="M912" s="235" t="s">
        <v>1</v>
      </c>
      <c r="N912" s="236" t="s">
        <v>40</v>
      </c>
      <c r="O912" s="77"/>
      <c r="P912" s="191">
        <f>O912*H912</f>
        <v>0</v>
      </c>
      <c r="Q912" s="191">
        <v>0.00050000000000000001</v>
      </c>
      <c r="R912" s="191">
        <f>Q912*H912</f>
        <v>0.069432000000000008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462</v>
      </c>
      <c r="AT912" s="193" t="s">
        <v>315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1116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834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1094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1095</v>
      </c>
      <c r="G915" s="14"/>
      <c r="H915" s="206">
        <v>100.74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3" customFormat="1">
      <c r="A916" s="13"/>
      <c r="B916" s="195"/>
      <c r="C916" s="13"/>
      <c r="D916" s="196" t="s">
        <v>265</v>
      </c>
      <c r="E916" s="197" t="s">
        <v>1</v>
      </c>
      <c r="F916" s="198" t="s">
        <v>1096</v>
      </c>
      <c r="G916" s="13"/>
      <c r="H916" s="197" t="s">
        <v>1</v>
      </c>
      <c r="I916" s="199"/>
      <c r="J916" s="13"/>
      <c r="K916" s="13"/>
      <c r="L916" s="195"/>
      <c r="M916" s="200"/>
      <c r="N916" s="201"/>
      <c r="O916" s="201"/>
      <c r="P916" s="201"/>
      <c r="Q916" s="201"/>
      <c r="R916" s="201"/>
      <c r="S916" s="201"/>
      <c r="T916" s="20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197" t="s">
        <v>265</v>
      </c>
      <c r="AU916" s="197" t="s">
        <v>85</v>
      </c>
      <c r="AV916" s="13" t="s">
        <v>82</v>
      </c>
      <c r="AW916" s="13" t="s">
        <v>32</v>
      </c>
      <c r="AX916" s="13" t="s">
        <v>75</v>
      </c>
      <c r="AY916" s="197" t="s">
        <v>257</v>
      </c>
    </row>
    <row r="917" s="14" customFormat="1">
      <c r="A917" s="14"/>
      <c r="B917" s="203"/>
      <c r="C917" s="14"/>
      <c r="D917" s="196" t="s">
        <v>265</v>
      </c>
      <c r="E917" s="204" t="s">
        <v>1</v>
      </c>
      <c r="F917" s="205" t="s">
        <v>1097</v>
      </c>
      <c r="G917" s="14"/>
      <c r="H917" s="206">
        <v>14.98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32</v>
      </c>
      <c r="AX917" s="14" t="s">
        <v>75</v>
      </c>
      <c r="AY917" s="204" t="s">
        <v>257</v>
      </c>
    </row>
    <row r="918" s="15" customFormat="1">
      <c r="A918" s="15"/>
      <c r="B918" s="211"/>
      <c r="C918" s="15"/>
      <c r="D918" s="196" t="s">
        <v>265</v>
      </c>
      <c r="E918" s="212" t="s">
        <v>1</v>
      </c>
      <c r="F918" s="213" t="s">
        <v>271</v>
      </c>
      <c r="G918" s="15"/>
      <c r="H918" s="214">
        <v>115.72</v>
      </c>
      <c r="I918" s="215"/>
      <c r="J918" s="15"/>
      <c r="K918" s="15"/>
      <c r="L918" s="211"/>
      <c r="M918" s="216"/>
      <c r="N918" s="217"/>
      <c r="O918" s="217"/>
      <c r="P918" s="217"/>
      <c r="Q918" s="217"/>
      <c r="R918" s="217"/>
      <c r="S918" s="217"/>
      <c r="T918" s="218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12" t="s">
        <v>265</v>
      </c>
      <c r="AU918" s="212" t="s">
        <v>85</v>
      </c>
      <c r="AV918" s="15" t="s">
        <v>108</v>
      </c>
      <c r="AW918" s="15" t="s">
        <v>32</v>
      </c>
      <c r="AX918" s="15" t="s">
        <v>82</v>
      </c>
      <c r="AY918" s="212" t="s">
        <v>257</v>
      </c>
    </row>
    <row r="919" s="14" customFormat="1">
      <c r="A919" s="14"/>
      <c r="B919" s="203"/>
      <c r="C919" s="14"/>
      <c r="D919" s="196" t="s">
        <v>265</v>
      </c>
      <c r="E919" s="14"/>
      <c r="F919" s="205" t="s">
        <v>1117</v>
      </c>
      <c r="G919" s="14"/>
      <c r="H919" s="206">
        <v>138.864</v>
      </c>
      <c r="I919" s="207"/>
      <c r="J919" s="14"/>
      <c r="K919" s="14"/>
      <c r="L919" s="203"/>
      <c r="M919" s="208"/>
      <c r="N919" s="209"/>
      <c r="O919" s="209"/>
      <c r="P919" s="209"/>
      <c r="Q919" s="209"/>
      <c r="R919" s="209"/>
      <c r="S919" s="209"/>
      <c r="T919" s="210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4" t="s">
        <v>265</v>
      </c>
      <c r="AU919" s="204" t="s">
        <v>85</v>
      </c>
      <c r="AV919" s="14" t="s">
        <v>85</v>
      </c>
      <c r="AW919" s="14" t="s">
        <v>3</v>
      </c>
      <c r="AX919" s="14" t="s">
        <v>82</v>
      </c>
      <c r="AY919" s="204" t="s">
        <v>257</v>
      </c>
    </row>
    <row r="920" s="2" customFormat="1" ht="33" customHeight="1">
      <c r="A920" s="38"/>
      <c r="B920" s="181"/>
      <c r="C920" s="182" t="s">
        <v>1118</v>
      </c>
      <c r="D920" s="182" t="s">
        <v>259</v>
      </c>
      <c r="E920" s="183" t="s">
        <v>1119</v>
      </c>
      <c r="F920" s="184" t="s">
        <v>1120</v>
      </c>
      <c r="G920" s="185" t="s">
        <v>304</v>
      </c>
      <c r="H920" s="186">
        <v>6.5629999999999997</v>
      </c>
      <c r="I920" s="187"/>
      <c r="J920" s="188">
        <f>ROUND(I920*H920,2)</f>
        <v>0</v>
      </c>
      <c r="K920" s="184" t="s">
        <v>263</v>
      </c>
      <c r="L920" s="39"/>
      <c r="M920" s="189" t="s">
        <v>1</v>
      </c>
      <c r="N920" s="190" t="s">
        <v>40</v>
      </c>
      <c r="O920" s="77"/>
      <c r="P920" s="191">
        <f>O920*H920</f>
        <v>0</v>
      </c>
      <c r="Q920" s="191">
        <v>0</v>
      </c>
      <c r="R920" s="191">
        <f>Q920*H920</f>
        <v>0</v>
      </c>
      <c r="S920" s="191">
        <v>0</v>
      </c>
      <c r="T920" s="192">
        <f>S920*H920</f>
        <v>0</v>
      </c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R920" s="193" t="s">
        <v>364</v>
      </c>
      <c r="AT920" s="193" t="s">
        <v>259</v>
      </c>
      <c r="AU920" s="193" t="s">
        <v>85</v>
      </c>
      <c r="AY920" s="19" t="s">
        <v>257</v>
      </c>
      <c r="BE920" s="194">
        <f>IF(N920="základní",J920,0)</f>
        <v>0</v>
      </c>
      <c r="BF920" s="194">
        <f>IF(N920="snížená",J920,0)</f>
        <v>0</v>
      </c>
      <c r="BG920" s="194">
        <f>IF(N920="zákl. přenesená",J920,0)</f>
        <v>0</v>
      </c>
      <c r="BH920" s="194">
        <f>IF(N920="sníž. přenesená",J920,0)</f>
        <v>0</v>
      </c>
      <c r="BI920" s="194">
        <f>IF(N920="nulová",J920,0)</f>
        <v>0</v>
      </c>
      <c r="BJ920" s="19" t="s">
        <v>82</v>
      </c>
      <c r="BK920" s="194">
        <f>ROUND(I920*H920,2)</f>
        <v>0</v>
      </c>
      <c r="BL920" s="19" t="s">
        <v>364</v>
      </c>
      <c r="BM920" s="193" t="s">
        <v>1121</v>
      </c>
    </row>
    <row r="921" s="2" customFormat="1" ht="24.15" customHeight="1">
      <c r="A921" s="38"/>
      <c r="B921" s="181"/>
      <c r="C921" s="182" t="s">
        <v>1122</v>
      </c>
      <c r="D921" s="182" t="s">
        <v>259</v>
      </c>
      <c r="E921" s="183" t="s">
        <v>1123</v>
      </c>
      <c r="F921" s="184" t="s">
        <v>1124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1125</v>
      </c>
    </row>
    <row r="922" s="12" customFormat="1" ht="22.8" customHeight="1">
      <c r="A922" s="12"/>
      <c r="B922" s="168"/>
      <c r="C922" s="12"/>
      <c r="D922" s="169" t="s">
        <v>74</v>
      </c>
      <c r="E922" s="179" t="s">
        <v>1126</v>
      </c>
      <c r="F922" s="179" t="s">
        <v>1127</v>
      </c>
      <c r="G922" s="12"/>
      <c r="H922" s="12"/>
      <c r="I922" s="171"/>
      <c r="J922" s="180">
        <f>BK922</f>
        <v>0</v>
      </c>
      <c r="K922" s="12"/>
      <c r="L922" s="168"/>
      <c r="M922" s="173"/>
      <c r="N922" s="174"/>
      <c r="O922" s="174"/>
      <c r="P922" s="175">
        <f>SUM(P923:P1123)</f>
        <v>0</v>
      </c>
      <c r="Q922" s="174"/>
      <c r="R922" s="175">
        <f>SUM(R923:R1123)</f>
        <v>71.838750800000014</v>
      </c>
      <c r="S922" s="174"/>
      <c r="T922" s="176">
        <f>SUM(T923:T1123)</f>
        <v>0</v>
      </c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R922" s="169" t="s">
        <v>85</v>
      </c>
      <c r="AT922" s="177" t="s">
        <v>74</v>
      </c>
      <c r="AU922" s="177" t="s">
        <v>82</v>
      </c>
      <c r="AY922" s="169" t="s">
        <v>257</v>
      </c>
      <c r="BK922" s="178">
        <f>SUM(BK923:BK1123)</f>
        <v>0</v>
      </c>
    </row>
    <row r="923" s="2" customFormat="1" ht="24.15" customHeight="1">
      <c r="A923" s="38"/>
      <c r="B923" s="181"/>
      <c r="C923" s="182" t="s">
        <v>1128</v>
      </c>
      <c r="D923" s="182" t="s">
        <v>259</v>
      </c>
      <c r="E923" s="183" t="s">
        <v>1129</v>
      </c>
      <c r="F923" s="184" t="s">
        <v>1130</v>
      </c>
      <c r="G923" s="185" t="s">
        <v>323</v>
      </c>
      <c r="H923" s="186">
        <v>422.19999999999999</v>
      </c>
      <c r="I923" s="187"/>
      <c r="J923" s="188">
        <f>ROUND(I923*H923,2)</f>
        <v>0</v>
      </c>
      <c r="K923" s="184" t="s">
        <v>263</v>
      </c>
      <c r="L923" s="39"/>
      <c r="M923" s="189" t="s">
        <v>1</v>
      </c>
      <c r="N923" s="190" t="s">
        <v>40</v>
      </c>
      <c r="O923" s="77"/>
      <c r="P923" s="191">
        <f>O923*H923</f>
        <v>0</v>
      </c>
      <c r="Q923" s="191">
        <v>0</v>
      </c>
      <c r="R923" s="191">
        <f>Q923*H923</f>
        <v>0</v>
      </c>
      <c r="S923" s="191">
        <v>0</v>
      </c>
      <c r="T923" s="192">
        <f>S923*H923</f>
        <v>0</v>
      </c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R923" s="193" t="s">
        <v>364</v>
      </c>
      <c r="AT923" s="193" t="s">
        <v>259</v>
      </c>
      <c r="AU923" s="193" t="s">
        <v>85</v>
      </c>
      <c r="AY923" s="19" t="s">
        <v>257</v>
      </c>
      <c r="BE923" s="194">
        <f>IF(N923="základní",J923,0)</f>
        <v>0</v>
      </c>
      <c r="BF923" s="194">
        <f>IF(N923="snížená",J923,0)</f>
        <v>0</v>
      </c>
      <c r="BG923" s="194">
        <f>IF(N923="zákl. přenesená",J923,0)</f>
        <v>0</v>
      </c>
      <c r="BH923" s="194">
        <f>IF(N923="sníž. přenesená",J923,0)</f>
        <v>0</v>
      </c>
      <c r="BI923" s="194">
        <f>IF(N923="nulová",J923,0)</f>
        <v>0</v>
      </c>
      <c r="BJ923" s="19" t="s">
        <v>82</v>
      </c>
      <c r="BK923" s="194">
        <f>ROUND(I923*H923,2)</f>
        <v>0</v>
      </c>
      <c r="BL923" s="19" t="s">
        <v>364</v>
      </c>
      <c r="BM923" s="193" t="s">
        <v>1131</v>
      </c>
    </row>
    <row r="924" s="13" customFormat="1">
      <c r="A924" s="13"/>
      <c r="B924" s="195"/>
      <c r="C924" s="13"/>
      <c r="D924" s="196" t="s">
        <v>265</v>
      </c>
      <c r="E924" s="197" t="s">
        <v>1</v>
      </c>
      <c r="F924" s="198" t="s">
        <v>1132</v>
      </c>
      <c r="G924" s="13"/>
      <c r="H924" s="197" t="s">
        <v>1</v>
      </c>
      <c r="I924" s="199"/>
      <c r="J924" s="13"/>
      <c r="K924" s="13"/>
      <c r="L924" s="195"/>
      <c r="M924" s="200"/>
      <c r="N924" s="201"/>
      <c r="O924" s="201"/>
      <c r="P924" s="201"/>
      <c r="Q924" s="201"/>
      <c r="R924" s="201"/>
      <c r="S924" s="201"/>
      <c r="T924" s="20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7" t="s">
        <v>265</v>
      </c>
      <c r="AU924" s="197" t="s">
        <v>85</v>
      </c>
      <c r="AV924" s="13" t="s">
        <v>82</v>
      </c>
      <c r="AW924" s="13" t="s">
        <v>32</v>
      </c>
      <c r="AX924" s="13" t="s">
        <v>75</v>
      </c>
      <c r="AY924" s="197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1134</v>
      </c>
      <c r="G926" s="14"/>
      <c r="H926" s="206">
        <v>283.94999999999999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1135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1136</v>
      </c>
      <c r="G928" s="14"/>
      <c r="H928" s="206">
        <v>10.199999999999999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1137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1138</v>
      </c>
      <c r="G930" s="14"/>
      <c r="H930" s="206">
        <v>84.099999999999994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6" customFormat="1">
      <c r="A931" s="16"/>
      <c r="B931" s="219"/>
      <c r="C931" s="16"/>
      <c r="D931" s="196" t="s">
        <v>265</v>
      </c>
      <c r="E931" s="220" t="s">
        <v>1</v>
      </c>
      <c r="F931" s="221" t="s">
        <v>296</v>
      </c>
      <c r="G931" s="16"/>
      <c r="H931" s="222">
        <v>378.25</v>
      </c>
      <c r="I931" s="223"/>
      <c r="J931" s="16"/>
      <c r="K931" s="16"/>
      <c r="L931" s="219"/>
      <c r="M931" s="224"/>
      <c r="N931" s="225"/>
      <c r="O931" s="225"/>
      <c r="P931" s="225"/>
      <c r="Q931" s="225"/>
      <c r="R931" s="225"/>
      <c r="S931" s="225"/>
      <c r="T931" s="22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T931" s="220" t="s">
        <v>265</v>
      </c>
      <c r="AU931" s="220" t="s">
        <v>85</v>
      </c>
      <c r="AV931" s="16" t="s">
        <v>92</v>
      </c>
      <c r="AW931" s="16" t="s">
        <v>32</v>
      </c>
      <c r="AX931" s="16" t="s">
        <v>75</v>
      </c>
      <c r="AY931" s="220" t="s">
        <v>257</v>
      </c>
    </row>
    <row r="932" s="13" customFormat="1">
      <c r="A932" s="13"/>
      <c r="B932" s="195"/>
      <c r="C932" s="13"/>
      <c r="D932" s="196" t="s">
        <v>265</v>
      </c>
      <c r="E932" s="197" t="s">
        <v>1</v>
      </c>
      <c r="F932" s="198" t="s">
        <v>845</v>
      </c>
      <c r="G932" s="13"/>
      <c r="H932" s="197" t="s">
        <v>1</v>
      </c>
      <c r="I932" s="199"/>
      <c r="J932" s="13"/>
      <c r="K932" s="13"/>
      <c r="L932" s="195"/>
      <c r="M932" s="200"/>
      <c r="N932" s="201"/>
      <c r="O932" s="201"/>
      <c r="P932" s="201"/>
      <c r="Q932" s="201"/>
      <c r="R932" s="201"/>
      <c r="S932" s="201"/>
      <c r="T932" s="20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197" t="s">
        <v>265</v>
      </c>
      <c r="AU932" s="197" t="s">
        <v>85</v>
      </c>
      <c r="AV932" s="13" t="s">
        <v>82</v>
      </c>
      <c r="AW932" s="13" t="s">
        <v>32</v>
      </c>
      <c r="AX932" s="13" t="s">
        <v>75</v>
      </c>
      <c r="AY932" s="197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1139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1140</v>
      </c>
      <c r="G934" s="14"/>
      <c r="H934" s="206">
        <v>18.109999999999999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6" customFormat="1">
      <c r="A935" s="16"/>
      <c r="B935" s="219"/>
      <c r="C935" s="16"/>
      <c r="D935" s="196" t="s">
        <v>265</v>
      </c>
      <c r="E935" s="220" t="s">
        <v>1</v>
      </c>
      <c r="F935" s="221" t="s">
        <v>296</v>
      </c>
      <c r="G935" s="16"/>
      <c r="H935" s="222">
        <v>18.109999999999999</v>
      </c>
      <c r="I935" s="223"/>
      <c r="J935" s="16"/>
      <c r="K935" s="16"/>
      <c r="L935" s="219"/>
      <c r="M935" s="224"/>
      <c r="N935" s="225"/>
      <c r="O935" s="225"/>
      <c r="P935" s="225"/>
      <c r="Q935" s="225"/>
      <c r="R935" s="225"/>
      <c r="S935" s="225"/>
      <c r="T935" s="22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T935" s="220" t="s">
        <v>265</v>
      </c>
      <c r="AU935" s="220" t="s">
        <v>85</v>
      </c>
      <c r="AV935" s="16" t="s">
        <v>92</v>
      </c>
      <c r="AW935" s="16" t="s">
        <v>32</v>
      </c>
      <c r="AX935" s="16" t="s">
        <v>75</v>
      </c>
      <c r="AY935" s="220" t="s">
        <v>257</v>
      </c>
    </row>
    <row r="936" s="13" customFormat="1">
      <c r="A936" s="13"/>
      <c r="B936" s="195"/>
      <c r="C936" s="13"/>
      <c r="D936" s="196" t="s">
        <v>265</v>
      </c>
      <c r="E936" s="197" t="s">
        <v>1</v>
      </c>
      <c r="F936" s="198" t="s">
        <v>834</v>
      </c>
      <c r="G936" s="13"/>
      <c r="H936" s="197" t="s">
        <v>1</v>
      </c>
      <c r="I936" s="199"/>
      <c r="J936" s="13"/>
      <c r="K936" s="13"/>
      <c r="L936" s="195"/>
      <c r="M936" s="200"/>
      <c r="N936" s="201"/>
      <c r="O936" s="201"/>
      <c r="P936" s="201"/>
      <c r="Q936" s="201"/>
      <c r="R936" s="201"/>
      <c r="S936" s="201"/>
      <c r="T936" s="20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197" t="s">
        <v>265</v>
      </c>
      <c r="AU936" s="197" t="s">
        <v>85</v>
      </c>
      <c r="AV936" s="13" t="s">
        <v>82</v>
      </c>
      <c r="AW936" s="13" t="s">
        <v>32</v>
      </c>
      <c r="AX936" s="13" t="s">
        <v>75</v>
      </c>
      <c r="AY936" s="197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1139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1141</v>
      </c>
      <c r="G938" s="14"/>
      <c r="H938" s="206">
        <v>25.84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6" customFormat="1">
      <c r="A939" s="16"/>
      <c r="B939" s="219"/>
      <c r="C939" s="16"/>
      <c r="D939" s="196" t="s">
        <v>265</v>
      </c>
      <c r="E939" s="220" t="s">
        <v>1</v>
      </c>
      <c r="F939" s="221" t="s">
        <v>296</v>
      </c>
      <c r="G939" s="16"/>
      <c r="H939" s="222">
        <v>25.84</v>
      </c>
      <c r="I939" s="223"/>
      <c r="J939" s="16"/>
      <c r="K939" s="16"/>
      <c r="L939" s="219"/>
      <c r="M939" s="224"/>
      <c r="N939" s="225"/>
      <c r="O939" s="225"/>
      <c r="P939" s="225"/>
      <c r="Q939" s="225"/>
      <c r="R939" s="225"/>
      <c r="S939" s="225"/>
      <c r="T939" s="22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T939" s="220" t="s">
        <v>265</v>
      </c>
      <c r="AU939" s="220" t="s">
        <v>85</v>
      </c>
      <c r="AV939" s="16" t="s">
        <v>92</v>
      </c>
      <c r="AW939" s="16" t="s">
        <v>32</v>
      </c>
      <c r="AX939" s="16" t="s">
        <v>75</v>
      </c>
      <c r="AY939" s="220" t="s">
        <v>257</v>
      </c>
    </row>
    <row r="940" s="15" customFormat="1">
      <c r="A940" s="15"/>
      <c r="B940" s="211"/>
      <c r="C940" s="15"/>
      <c r="D940" s="196" t="s">
        <v>265</v>
      </c>
      <c r="E940" s="212" t="s">
        <v>1</v>
      </c>
      <c r="F940" s="213" t="s">
        <v>271</v>
      </c>
      <c r="G940" s="15"/>
      <c r="H940" s="214">
        <v>422.19999999999999</v>
      </c>
      <c r="I940" s="215"/>
      <c r="J940" s="15"/>
      <c r="K940" s="15"/>
      <c r="L940" s="211"/>
      <c r="M940" s="216"/>
      <c r="N940" s="217"/>
      <c r="O940" s="217"/>
      <c r="P940" s="217"/>
      <c r="Q940" s="217"/>
      <c r="R940" s="217"/>
      <c r="S940" s="217"/>
      <c r="T940" s="218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12" t="s">
        <v>265</v>
      </c>
      <c r="AU940" s="212" t="s">
        <v>85</v>
      </c>
      <c r="AV940" s="15" t="s">
        <v>108</v>
      </c>
      <c r="AW940" s="15" t="s">
        <v>32</v>
      </c>
      <c r="AX940" s="15" t="s">
        <v>82</v>
      </c>
      <c r="AY940" s="212" t="s">
        <v>257</v>
      </c>
    </row>
    <row r="941" s="2" customFormat="1" ht="16.5" customHeight="1">
      <c r="A941" s="38"/>
      <c r="B941" s="181"/>
      <c r="C941" s="227" t="s">
        <v>1142</v>
      </c>
      <c r="D941" s="227" t="s">
        <v>315</v>
      </c>
      <c r="E941" s="228" t="s">
        <v>1143</v>
      </c>
      <c r="F941" s="229" t="s">
        <v>1144</v>
      </c>
      <c r="G941" s="230" t="s">
        <v>1145</v>
      </c>
      <c r="H941" s="231">
        <v>147.77000000000001</v>
      </c>
      <c r="I941" s="232"/>
      <c r="J941" s="233">
        <f>ROUND(I941*H941,2)</f>
        <v>0</v>
      </c>
      <c r="K941" s="229" t="s">
        <v>263</v>
      </c>
      <c r="L941" s="234"/>
      <c r="M941" s="235" t="s">
        <v>1</v>
      </c>
      <c r="N941" s="236" t="s">
        <v>40</v>
      </c>
      <c r="O941" s="77"/>
      <c r="P941" s="191">
        <f>O941*H941</f>
        <v>0</v>
      </c>
      <c r="Q941" s="191">
        <v>0.001</v>
      </c>
      <c r="R941" s="191">
        <f>Q941*H941</f>
        <v>0.14777000000000001</v>
      </c>
      <c r="S941" s="191">
        <v>0</v>
      </c>
      <c r="T941" s="192">
        <f>S941*H941</f>
        <v>0</v>
      </c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R941" s="193" t="s">
        <v>462</v>
      </c>
      <c r="AT941" s="193" t="s">
        <v>315</v>
      </c>
      <c r="AU941" s="193" t="s">
        <v>85</v>
      </c>
      <c r="AY941" s="19" t="s">
        <v>257</v>
      </c>
      <c r="BE941" s="194">
        <f>IF(N941="základní",J941,0)</f>
        <v>0</v>
      </c>
      <c r="BF941" s="194">
        <f>IF(N941="snížená",J941,0)</f>
        <v>0</v>
      </c>
      <c r="BG941" s="194">
        <f>IF(N941="zákl. přenesená",J941,0)</f>
        <v>0</v>
      </c>
      <c r="BH941" s="194">
        <f>IF(N941="sníž. přenesená",J941,0)</f>
        <v>0</v>
      </c>
      <c r="BI941" s="194">
        <f>IF(N941="nulová",J941,0)</f>
        <v>0</v>
      </c>
      <c r="BJ941" s="19" t="s">
        <v>82</v>
      </c>
      <c r="BK941" s="194">
        <f>ROUND(I941*H941,2)</f>
        <v>0</v>
      </c>
      <c r="BL941" s="19" t="s">
        <v>364</v>
      </c>
      <c r="BM941" s="193" t="s">
        <v>1146</v>
      </c>
    </row>
    <row r="942" s="14" customFormat="1">
      <c r="A942" s="14"/>
      <c r="B942" s="203"/>
      <c r="C942" s="14"/>
      <c r="D942" s="196" t="s">
        <v>265</v>
      </c>
      <c r="E942" s="14"/>
      <c r="F942" s="205" t="s">
        <v>1147</v>
      </c>
      <c r="G942" s="14"/>
      <c r="H942" s="206">
        <v>147.77000000000001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</v>
      </c>
      <c r="AX942" s="14" t="s">
        <v>82</v>
      </c>
      <c r="AY942" s="204" t="s">
        <v>257</v>
      </c>
    </row>
    <row r="943" s="2" customFormat="1" ht="24.15" customHeight="1">
      <c r="A943" s="38"/>
      <c r="B943" s="181"/>
      <c r="C943" s="182" t="s">
        <v>1148</v>
      </c>
      <c r="D943" s="182" t="s">
        <v>259</v>
      </c>
      <c r="E943" s="183" t="s">
        <v>1149</v>
      </c>
      <c r="F943" s="184" t="s">
        <v>1150</v>
      </c>
      <c r="G943" s="185" t="s">
        <v>323</v>
      </c>
      <c r="H943" s="186">
        <v>422.19999999999999</v>
      </c>
      <c r="I943" s="187"/>
      <c r="J943" s="188">
        <f>ROUND(I943*H943,2)</f>
        <v>0</v>
      </c>
      <c r="K943" s="184" t="s">
        <v>263</v>
      </c>
      <c r="L943" s="39"/>
      <c r="M943" s="189" t="s">
        <v>1</v>
      </c>
      <c r="N943" s="190" t="s">
        <v>40</v>
      </c>
      <c r="O943" s="77"/>
      <c r="P943" s="191">
        <f>O943*H943</f>
        <v>0</v>
      </c>
      <c r="Q943" s="191">
        <v>0.00088000000000000003</v>
      </c>
      <c r="R943" s="191">
        <f>Q943*H943</f>
        <v>0.37153599999999998</v>
      </c>
      <c r="S943" s="191">
        <v>0</v>
      </c>
      <c r="T943" s="192">
        <f>S943*H943</f>
        <v>0</v>
      </c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R943" s="193" t="s">
        <v>364</v>
      </c>
      <c r="AT943" s="193" t="s">
        <v>259</v>
      </c>
      <c r="AU943" s="193" t="s">
        <v>85</v>
      </c>
      <c r="AY943" s="19" t="s">
        <v>257</v>
      </c>
      <c r="BE943" s="194">
        <f>IF(N943="základní",J943,0)</f>
        <v>0</v>
      </c>
      <c r="BF943" s="194">
        <f>IF(N943="snížená",J943,0)</f>
        <v>0</v>
      </c>
      <c r="BG943" s="194">
        <f>IF(N943="zákl. přenesená",J943,0)</f>
        <v>0</v>
      </c>
      <c r="BH943" s="194">
        <f>IF(N943="sníž. přenesená",J943,0)</f>
        <v>0</v>
      </c>
      <c r="BI943" s="194">
        <f>IF(N943="nulová",J943,0)</f>
        <v>0</v>
      </c>
      <c r="BJ943" s="19" t="s">
        <v>82</v>
      </c>
      <c r="BK943" s="194">
        <f>ROUND(I943*H943,2)</f>
        <v>0</v>
      </c>
      <c r="BL943" s="19" t="s">
        <v>364</v>
      </c>
      <c r="BM943" s="193" t="s">
        <v>1151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1132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1134</v>
      </c>
      <c r="G946" s="14"/>
      <c r="H946" s="206">
        <v>283.94999999999999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1135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1136</v>
      </c>
      <c r="G948" s="14"/>
      <c r="H948" s="206">
        <v>10.199999999999999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1137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1138</v>
      </c>
      <c r="G950" s="14"/>
      <c r="H950" s="206">
        <v>84.099999999999994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6" customFormat="1">
      <c r="A951" s="16"/>
      <c r="B951" s="219"/>
      <c r="C951" s="16"/>
      <c r="D951" s="196" t="s">
        <v>265</v>
      </c>
      <c r="E951" s="220" t="s">
        <v>1</v>
      </c>
      <c r="F951" s="221" t="s">
        <v>296</v>
      </c>
      <c r="G951" s="16"/>
      <c r="H951" s="222">
        <v>378.25</v>
      </c>
      <c r="I951" s="223"/>
      <c r="J951" s="16"/>
      <c r="K951" s="16"/>
      <c r="L951" s="219"/>
      <c r="M951" s="224"/>
      <c r="N951" s="225"/>
      <c r="O951" s="225"/>
      <c r="P951" s="225"/>
      <c r="Q951" s="225"/>
      <c r="R951" s="225"/>
      <c r="S951" s="225"/>
      <c r="T951" s="22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T951" s="220" t="s">
        <v>265</v>
      </c>
      <c r="AU951" s="220" t="s">
        <v>85</v>
      </c>
      <c r="AV951" s="16" t="s">
        <v>92</v>
      </c>
      <c r="AW951" s="16" t="s">
        <v>32</v>
      </c>
      <c r="AX951" s="16" t="s">
        <v>75</v>
      </c>
      <c r="AY951" s="220" t="s">
        <v>257</v>
      </c>
    </row>
    <row r="952" s="13" customFormat="1">
      <c r="A952" s="13"/>
      <c r="B952" s="195"/>
      <c r="C952" s="13"/>
      <c r="D952" s="196" t="s">
        <v>265</v>
      </c>
      <c r="E952" s="197" t="s">
        <v>1</v>
      </c>
      <c r="F952" s="198" t="s">
        <v>845</v>
      </c>
      <c r="G952" s="13"/>
      <c r="H952" s="197" t="s">
        <v>1</v>
      </c>
      <c r="I952" s="199"/>
      <c r="J952" s="13"/>
      <c r="K952" s="13"/>
      <c r="L952" s="195"/>
      <c r="M952" s="200"/>
      <c r="N952" s="201"/>
      <c r="O952" s="201"/>
      <c r="P952" s="201"/>
      <c r="Q952" s="201"/>
      <c r="R952" s="201"/>
      <c r="S952" s="201"/>
      <c r="T952" s="202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197" t="s">
        <v>265</v>
      </c>
      <c r="AU952" s="197" t="s">
        <v>85</v>
      </c>
      <c r="AV952" s="13" t="s">
        <v>82</v>
      </c>
      <c r="AW952" s="13" t="s">
        <v>32</v>
      </c>
      <c r="AX952" s="13" t="s">
        <v>75</v>
      </c>
      <c r="AY952" s="197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1139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1140</v>
      </c>
      <c r="G954" s="14"/>
      <c r="H954" s="206">
        <v>18.109999999999999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6" customFormat="1">
      <c r="A955" s="16"/>
      <c r="B955" s="219"/>
      <c r="C955" s="16"/>
      <c r="D955" s="196" t="s">
        <v>265</v>
      </c>
      <c r="E955" s="220" t="s">
        <v>1</v>
      </c>
      <c r="F955" s="221" t="s">
        <v>296</v>
      </c>
      <c r="G955" s="16"/>
      <c r="H955" s="222">
        <v>18.109999999999999</v>
      </c>
      <c r="I955" s="223"/>
      <c r="J955" s="16"/>
      <c r="K955" s="16"/>
      <c r="L955" s="219"/>
      <c r="M955" s="224"/>
      <c r="N955" s="225"/>
      <c r="O955" s="225"/>
      <c r="P955" s="225"/>
      <c r="Q955" s="225"/>
      <c r="R955" s="225"/>
      <c r="S955" s="225"/>
      <c r="T955" s="22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T955" s="220" t="s">
        <v>265</v>
      </c>
      <c r="AU955" s="220" t="s">
        <v>85</v>
      </c>
      <c r="AV955" s="16" t="s">
        <v>92</v>
      </c>
      <c r="AW955" s="16" t="s">
        <v>32</v>
      </c>
      <c r="AX955" s="16" t="s">
        <v>75</v>
      </c>
      <c r="AY955" s="220" t="s">
        <v>257</v>
      </c>
    </row>
    <row r="956" s="13" customFormat="1">
      <c r="A956" s="13"/>
      <c r="B956" s="195"/>
      <c r="C956" s="13"/>
      <c r="D956" s="196" t="s">
        <v>265</v>
      </c>
      <c r="E956" s="197" t="s">
        <v>1</v>
      </c>
      <c r="F956" s="198" t="s">
        <v>834</v>
      </c>
      <c r="G956" s="13"/>
      <c r="H956" s="197" t="s">
        <v>1</v>
      </c>
      <c r="I956" s="199"/>
      <c r="J956" s="13"/>
      <c r="K956" s="13"/>
      <c r="L956" s="195"/>
      <c r="M956" s="200"/>
      <c r="N956" s="201"/>
      <c r="O956" s="201"/>
      <c r="P956" s="201"/>
      <c r="Q956" s="201"/>
      <c r="R956" s="201"/>
      <c r="S956" s="201"/>
      <c r="T956" s="20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197" t="s">
        <v>265</v>
      </c>
      <c r="AU956" s="197" t="s">
        <v>85</v>
      </c>
      <c r="AV956" s="13" t="s">
        <v>82</v>
      </c>
      <c r="AW956" s="13" t="s">
        <v>32</v>
      </c>
      <c r="AX956" s="13" t="s">
        <v>75</v>
      </c>
      <c r="AY956" s="197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1139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1141</v>
      </c>
      <c r="G958" s="14"/>
      <c r="H958" s="206">
        <v>25.84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6" customFormat="1">
      <c r="A959" s="16"/>
      <c r="B959" s="219"/>
      <c r="C959" s="16"/>
      <c r="D959" s="196" t="s">
        <v>265</v>
      </c>
      <c r="E959" s="220" t="s">
        <v>1</v>
      </c>
      <c r="F959" s="221" t="s">
        <v>296</v>
      </c>
      <c r="G959" s="16"/>
      <c r="H959" s="222">
        <v>25.84</v>
      </c>
      <c r="I959" s="223"/>
      <c r="J959" s="16"/>
      <c r="K959" s="16"/>
      <c r="L959" s="219"/>
      <c r="M959" s="224"/>
      <c r="N959" s="225"/>
      <c r="O959" s="225"/>
      <c r="P959" s="225"/>
      <c r="Q959" s="225"/>
      <c r="R959" s="225"/>
      <c r="S959" s="225"/>
      <c r="T959" s="22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T959" s="220" t="s">
        <v>265</v>
      </c>
      <c r="AU959" s="220" t="s">
        <v>85</v>
      </c>
      <c r="AV959" s="16" t="s">
        <v>92</v>
      </c>
      <c r="AW959" s="16" t="s">
        <v>32</v>
      </c>
      <c r="AX959" s="16" t="s">
        <v>75</v>
      </c>
      <c r="AY959" s="220" t="s">
        <v>257</v>
      </c>
    </row>
    <row r="960" s="15" customFormat="1">
      <c r="A960" s="15"/>
      <c r="B960" s="211"/>
      <c r="C960" s="15"/>
      <c r="D960" s="196" t="s">
        <v>265</v>
      </c>
      <c r="E960" s="212" t="s">
        <v>1</v>
      </c>
      <c r="F960" s="213" t="s">
        <v>271</v>
      </c>
      <c r="G960" s="15"/>
      <c r="H960" s="214">
        <v>422.19999999999999</v>
      </c>
      <c r="I960" s="215"/>
      <c r="J960" s="15"/>
      <c r="K960" s="15"/>
      <c r="L960" s="211"/>
      <c r="M960" s="216"/>
      <c r="N960" s="217"/>
      <c r="O960" s="217"/>
      <c r="P960" s="217"/>
      <c r="Q960" s="217"/>
      <c r="R960" s="217"/>
      <c r="S960" s="217"/>
      <c r="T960" s="218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12" t="s">
        <v>265</v>
      </c>
      <c r="AU960" s="212" t="s">
        <v>85</v>
      </c>
      <c r="AV960" s="15" t="s">
        <v>108</v>
      </c>
      <c r="AW960" s="15" t="s">
        <v>32</v>
      </c>
      <c r="AX960" s="15" t="s">
        <v>82</v>
      </c>
      <c r="AY960" s="212" t="s">
        <v>257</v>
      </c>
    </row>
    <row r="961" s="2" customFormat="1" ht="44.25" customHeight="1">
      <c r="A961" s="38"/>
      <c r="B961" s="181"/>
      <c r="C961" s="227" t="s">
        <v>1152</v>
      </c>
      <c r="D961" s="227" t="s">
        <v>315</v>
      </c>
      <c r="E961" s="228" t="s">
        <v>1079</v>
      </c>
      <c r="F961" s="229" t="s">
        <v>1080</v>
      </c>
      <c r="G961" s="230" t="s">
        <v>323</v>
      </c>
      <c r="H961" s="231">
        <v>464.42000000000002</v>
      </c>
      <c r="I961" s="232"/>
      <c r="J961" s="233">
        <f>ROUND(I961*H961,2)</f>
        <v>0</v>
      </c>
      <c r="K961" s="229" t="s">
        <v>263</v>
      </c>
      <c r="L961" s="234"/>
      <c r="M961" s="235" t="s">
        <v>1</v>
      </c>
      <c r="N961" s="236" t="s">
        <v>40</v>
      </c>
      <c r="O961" s="77"/>
      <c r="P961" s="191">
        <f>O961*H961</f>
        <v>0</v>
      </c>
      <c r="Q961" s="191">
        <v>0.0054000000000000003</v>
      </c>
      <c r="R961" s="191">
        <f>Q961*H961</f>
        <v>2.5078680000000002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462</v>
      </c>
      <c r="AT961" s="193" t="s">
        <v>315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1153</v>
      </c>
    </row>
    <row r="962" s="14" customFormat="1">
      <c r="A962" s="14"/>
      <c r="B962" s="203"/>
      <c r="C962" s="14"/>
      <c r="D962" s="196" t="s">
        <v>265</v>
      </c>
      <c r="E962" s="14"/>
      <c r="F962" s="205" t="s">
        <v>1154</v>
      </c>
      <c r="G962" s="14"/>
      <c r="H962" s="206">
        <v>464.42000000000002</v>
      </c>
      <c r="I962" s="207"/>
      <c r="J962" s="14"/>
      <c r="K962" s="14"/>
      <c r="L962" s="203"/>
      <c r="M962" s="208"/>
      <c r="N962" s="209"/>
      <c r="O962" s="209"/>
      <c r="P962" s="209"/>
      <c r="Q962" s="209"/>
      <c r="R962" s="209"/>
      <c r="S962" s="209"/>
      <c r="T962" s="210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4" t="s">
        <v>265</v>
      </c>
      <c r="AU962" s="204" t="s">
        <v>85</v>
      </c>
      <c r="AV962" s="14" t="s">
        <v>85</v>
      </c>
      <c r="AW962" s="14" t="s">
        <v>3</v>
      </c>
      <c r="AX962" s="14" t="s">
        <v>82</v>
      </c>
      <c r="AY962" s="204" t="s">
        <v>257</v>
      </c>
    </row>
    <row r="963" s="2" customFormat="1" ht="44.25" customHeight="1">
      <c r="A963" s="38"/>
      <c r="B963" s="181"/>
      <c r="C963" s="182" t="s">
        <v>1155</v>
      </c>
      <c r="D963" s="182" t="s">
        <v>259</v>
      </c>
      <c r="E963" s="183" t="s">
        <v>1156</v>
      </c>
      <c r="F963" s="184" t="s">
        <v>1157</v>
      </c>
      <c r="G963" s="185" t="s">
        <v>323</v>
      </c>
      <c r="H963" s="186">
        <v>422.19999999999999</v>
      </c>
      <c r="I963" s="187"/>
      <c r="J963" s="188">
        <f>ROUND(I963*H963,2)</f>
        <v>0</v>
      </c>
      <c r="K963" s="184" t="s">
        <v>1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3.0000000000000001E-05</v>
      </c>
      <c r="R963" s="191">
        <f>Q963*H963</f>
        <v>0.012666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1158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1132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1134</v>
      </c>
      <c r="G966" s="14"/>
      <c r="H966" s="206">
        <v>283.94999999999999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3" customFormat="1">
      <c r="A967" s="13"/>
      <c r="B967" s="195"/>
      <c r="C967" s="13"/>
      <c r="D967" s="196" t="s">
        <v>265</v>
      </c>
      <c r="E967" s="197" t="s">
        <v>1</v>
      </c>
      <c r="F967" s="198" t="s">
        <v>1135</v>
      </c>
      <c r="G967" s="13"/>
      <c r="H967" s="197" t="s">
        <v>1</v>
      </c>
      <c r="I967" s="199"/>
      <c r="J967" s="13"/>
      <c r="K967" s="13"/>
      <c r="L967" s="195"/>
      <c r="M967" s="200"/>
      <c r="N967" s="201"/>
      <c r="O967" s="201"/>
      <c r="P967" s="201"/>
      <c r="Q967" s="201"/>
      <c r="R967" s="201"/>
      <c r="S967" s="201"/>
      <c r="T967" s="20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197" t="s">
        <v>265</v>
      </c>
      <c r="AU967" s="197" t="s">
        <v>85</v>
      </c>
      <c r="AV967" s="13" t="s">
        <v>82</v>
      </c>
      <c r="AW967" s="13" t="s">
        <v>32</v>
      </c>
      <c r="AX967" s="13" t="s">
        <v>75</v>
      </c>
      <c r="AY967" s="197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1136</v>
      </c>
      <c r="G968" s="14"/>
      <c r="H968" s="206">
        <v>10.199999999999999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3" customFormat="1">
      <c r="A969" s="13"/>
      <c r="B969" s="195"/>
      <c r="C969" s="13"/>
      <c r="D969" s="196" t="s">
        <v>265</v>
      </c>
      <c r="E969" s="197" t="s">
        <v>1</v>
      </c>
      <c r="F969" s="198" t="s">
        <v>1137</v>
      </c>
      <c r="G969" s="13"/>
      <c r="H969" s="197" t="s">
        <v>1</v>
      </c>
      <c r="I969" s="199"/>
      <c r="J969" s="13"/>
      <c r="K969" s="13"/>
      <c r="L969" s="195"/>
      <c r="M969" s="200"/>
      <c r="N969" s="201"/>
      <c r="O969" s="201"/>
      <c r="P969" s="201"/>
      <c r="Q969" s="201"/>
      <c r="R969" s="201"/>
      <c r="S969" s="201"/>
      <c r="T969" s="20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197" t="s">
        <v>265</v>
      </c>
      <c r="AU969" s="197" t="s">
        <v>85</v>
      </c>
      <c r="AV969" s="13" t="s">
        <v>82</v>
      </c>
      <c r="AW969" s="13" t="s">
        <v>32</v>
      </c>
      <c r="AX969" s="13" t="s">
        <v>75</v>
      </c>
      <c r="AY969" s="197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1138</v>
      </c>
      <c r="G970" s="14"/>
      <c r="H970" s="206">
        <v>84.099999999999994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6" customFormat="1">
      <c r="A971" s="16"/>
      <c r="B971" s="219"/>
      <c r="C971" s="16"/>
      <c r="D971" s="196" t="s">
        <v>265</v>
      </c>
      <c r="E971" s="220" t="s">
        <v>1</v>
      </c>
      <c r="F971" s="221" t="s">
        <v>296</v>
      </c>
      <c r="G971" s="16"/>
      <c r="H971" s="222">
        <v>378.25</v>
      </c>
      <c r="I971" s="223"/>
      <c r="J971" s="16"/>
      <c r="K971" s="16"/>
      <c r="L971" s="219"/>
      <c r="M971" s="224"/>
      <c r="N971" s="225"/>
      <c r="O971" s="225"/>
      <c r="P971" s="225"/>
      <c r="Q971" s="225"/>
      <c r="R971" s="225"/>
      <c r="S971" s="225"/>
      <c r="T971" s="22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T971" s="220" t="s">
        <v>265</v>
      </c>
      <c r="AU971" s="220" t="s">
        <v>85</v>
      </c>
      <c r="AV971" s="16" t="s">
        <v>92</v>
      </c>
      <c r="AW971" s="16" t="s">
        <v>32</v>
      </c>
      <c r="AX971" s="16" t="s">
        <v>75</v>
      </c>
      <c r="AY971" s="220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845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1139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1140</v>
      </c>
      <c r="G974" s="14"/>
      <c r="H974" s="206">
        <v>18.109999999999999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6" customFormat="1">
      <c r="A975" s="16"/>
      <c r="B975" s="219"/>
      <c r="C975" s="16"/>
      <c r="D975" s="196" t="s">
        <v>265</v>
      </c>
      <c r="E975" s="220" t="s">
        <v>1</v>
      </c>
      <c r="F975" s="221" t="s">
        <v>296</v>
      </c>
      <c r="G975" s="16"/>
      <c r="H975" s="222">
        <v>18.109999999999999</v>
      </c>
      <c r="I975" s="223"/>
      <c r="J975" s="16"/>
      <c r="K975" s="16"/>
      <c r="L975" s="219"/>
      <c r="M975" s="224"/>
      <c r="N975" s="225"/>
      <c r="O975" s="225"/>
      <c r="P975" s="225"/>
      <c r="Q975" s="225"/>
      <c r="R975" s="225"/>
      <c r="S975" s="225"/>
      <c r="T975" s="22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20" t="s">
        <v>265</v>
      </c>
      <c r="AU975" s="220" t="s">
        <v>85</v>
      </c>
      <c r="AV975" s="16" t="s">
        <v>92</v>
      </c>
      <c r="AW975" s="16" t="s">
        <v>32</v>
      </c>
      <c r="AX975" s="16" t="s">
        <v>75</v>
      </c>
      <c r="AY975" s="220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834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1139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1141</v>
      </c>
      <c r="G978" s="14"/>
      <c r="H978" s="206">
        <v>25.84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6" customFormat="1">
      <c r="A979" s="16"/>
      <c r="B979" s="219"/>
      <c r="C979" s="16"/>
      <c r="D979" s="196" t="s">
        <v>265</v>
      </c>
      <c r="E979" s="220" t="s">
        <v>1</v>
      </c>
      <c r="F979" s="221" t="s">
        <v>296</v>
      </c>
      <c r="G979" s="16"/>
      <c r="H979" s="222">
        <v>25.84</v>
      </c>
      <c r="I979" s="223"/>
      <c r="J979" s="16"/>
      <c r="K979" s="16"/>
      <c r="L979" s="219"/>
      <c r="M979" s="224"/>
      <c r="N979" s="225"/>
      <c r="O979" s="225"/>
      <c r="P979" s="225"/>
      <c r="Q979" s="225"/>
      <c r="R979" s="225"/>
      <c r="S979" s="225"/>
      <c r="T979" s="22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T979" s="220" t="s">
        <v>265</v>
      </c>
      <c r="AU979" s="220" t="s">
        <v>85</v>
      </c>
      <c r="AV979" s="16" t="s">
        <v>92</v>
      </c>
      <c r="AW979" s="16" t="s">
        <v>32</v>
      </c>
      <c r="AX979" s="16" t="s">
        <v>75</v>
      </c>
      <c r="AY979" s="220" t="s">
        <v>257</v>
      </c>
    </row>
    <row r="980" s="15" customFormat="1">
      <c r="A980" s="15"/>
      <c r="B980" s="211"/>
      <c r="C980" s="15"/>
      <c r="D980" s="196" t="s">
        <v>265</v>
      </c>
      <c r="E980" s="212" t="s">
        <v>1</v>
      </c>
      <c r="F980" s="213" t="s">
        <v>271</v>
      </c>
      <c r="G980" s="15"/>
      <c r="H980" s="214">
        <v>422.19999999999999</v>
      </c>
      <c r="I980" s="215"/>
      <c r="J980" s="15"/>
      <c r="K980" s="15"/>
      <c r="L980" s="211"/>
      <c r="M980" s="216"/>
      <c r="N980" s="217"/>
      <c r="O980" s="217"/>
      <c r="P980" s="217"/>
      <c r="Q980" s="217"/>
      <c r="R980" s="217"/>
      <c r="S980" s="217"/>
      <c r="T980" s="218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12" t="s">
        <v>265</v>
      </c>
      <c r="AU980" s="212" t="s">
        <v>85</v>
      </c>
      <c r="AV980" s="15" t="s">
        <v>108</v>
      </c>
      <c r="AW980" s="15" t="s">
        <v>32</v>
      </c>
      <c r="AX980" s="15" t="s">
        <v>82</v>
      </c>
      <c r="AY980" s="212" t="s">
        <v>257</v>
      </c>
    </row>
    <row r="981" s="2" customFormat="1" ht="37.8" customHeight="1">
      <c r="A981" s="38"/>
      <c r="B981" s="181"/>
      <c r="C981" s="227" t="s">
        <v>1159</v>
      </c>
      <c r="D981" s="227" t="s">
        <v>315</v>
      </c>
      <c r="E981" s="228" t="s">
        <v>1160</v>
      </c>
      <c r="F981" s="229" t="s">
        <v>1161</v>
      </c>
      <c r="G981" s="230" t="s">
        <v>323</v>
      </c>
      <c r="H981" s="231">
        <v>473.80000000000001</v>
      </c>
      <c r="I981" s="232"/>
      <c r="J981" s="233">
        <f>ROUND(I981*H981,2)</f>
        <v>0</v>
      </c>
      <c r="K981" s="229" t="s">
        <v>263</v>
      </c>
      <c r="L981" s="234"/>
      <c r="M981" s="235" t="s">
        <v>1</v>
      </c>
      <c r="N981" s="236" t="s">
        <v>40</v>
      </c>
      <c r="O981" s="77"/>
      <c r="P981" s="191">
        <f>O981*H981</f>
        <v>0</v>
      </c>
      <c r="Q981" s="191">
        <v>0.0023</v>
      </c>
      <c r="R981" s="191">
        <f>Q981*H981</f>
        <v>1.0897399999999999</v>
      </c>
      <c r="S981" s="191">
        <v>0</v>
      </c>
      <c r="T981" s="192">
        <f>S981*H981</f>
        <v>0</v>
      </c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R981" s="193" t="s">
        <v>462</v>
      </c>
      <c r="AT981" s="193" t="s">
        <v>315</v>
      </c>
      <c r="AU981" s="193" t="s">
        <v>85</v>
      </c>
      <c r="AY981" s="19" t="s">
        <v>257</v>
      </c>
      <c r="BE981" s="194">
        <f>IF(N981="základní",J981,0)</f>
        <v>0</v>
      </c>
      <c r="BF981" s="194">
        <f>IF(N981="snížená",J981,0)</f>
        <v>0</v>
      </c>
      <c r="BG981" s="194">
        <f>IF(N981="zákl. přenesená",J981,0)</f>
        <v>0</v>
      </c>
      <c r="BH981" s="194">
        <f>IF(N981="sníž. přenesená",J981,0)</f>
        <v>0</v>
      </c>
      <c r="BI981" s="194">
        <f>IF(N981="nulová",J981,0)</f>
        <v>0</v>
      </c>
      <c r="BJ981" s="19" t="s">
        <v>82</v>
      </c>
      <c r="BK981" s="194">
        <f>ROUND(I981*H981,2)</f>
        <v>0</v>
      </c>
      <c r="BL981" s="19" t="s">
        <v>364</v>
      </c>
      <c r="BM981" s="193" t="s">
        <v>1162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1132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1134</v>
      </c>
      <c r="G984" s="14"/>
      <c r="H984" s="206">
        <v>283.94999999999999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3" customFormat="1">
      <c r="A985" s="13"/>
      <c r="B985" s="195"/>
      <c r="C985" s="13"/>
      <c r="D985" s="196" t="s">
        <v>265</v>
      </c>
      <c r="E985" s="197" t="s">
        <v>1</v>
      </c>
      <c r="F985" s="198" t="s">
        <v>1137</v>
      </c>
      <c r="G985" s="13"/>
      <c r="H985" s="197" t="s">
        <v>1</v>
      </c>
      <c r="I985" s="199"/>
      <c r="J985" s="13"/>
      <c r="K985" s="13"/>
      <c r="L985" s="195"/>
      <c r="M985" s="200"/>
      <c r="N985" s="201"/>
      <c r="O985" s="201"/>
      <c r="P985" s="201"/>
      <c r="Q985" s="201"/>
      <c r="R985" s="201"/>
      <c r="S985" s="201"/>
      <c r="T985" s="20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197" t="s">
        <v>265</v>
      </c>
      <c r="AU985" s="197" t="s">
        <v>85</v>
      </c>
      <c r="AV985" s="13" t="s">
        <v>82</v>
      </c>
      <c r="AW985" s="13" t="s">
        <v>32</v>
      </c>
      <c r="AX985" s="13" t="s">
        <v>75</v>
      </c>
      <c r="AY985" s="197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1138</v>
      </c>
      <c r="G986" s="14"/>
      <c r="H986" s="206">
        <v>84.099999999999994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6" customFormat="1">
      <c r="A987" s="16"/>
      <c r="B987" s="219"/>
      <c r="C987" s="16"/>
      <c r="D987" s="196" t="s">
        <v>265</v>
      </c>
      <c r="E987" s="220" t="s">
        <v>1</v>
      </c>
      <c r="F987" s="221" t="s">
        <v>296</v>
      </c>
      <c r="G987" s="16"/>
      <c r="H987" s="222">
        <v>368.05000000000001</v>
      </c>
      <c r="I987" s="223"/>
      <c r="J987" s="16"/>
      <c r="K987" s="16"/>
      <c r="L987" s="219"/>
      <c r="M987" s="224"/>
      <c r="N987" s="225"/>
      <c r="O987" s="225"/>
      <c r="P987" s="225"/>
      <c r="Q987" s="225"/>
      <c r="R987" s="225"/>
      <c r="S987" s="225"/>
      <c r="T987" s="22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T987" s="220" t="s">
        <v>265</v>
      </c>
      <c r="AU987" s="220" t="s">
        <v>85</v>
      </c>
      <c r="AV987" s="16" t="s">
        <v>92</v>
      </c>
      <c r="AW987" s="16" t="s">
        <v>32</v>
      </c>
      <c r="AX987" s="16" t="s">
        <v>75</v>
      </c>
      <c r="AY987" s="220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845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1139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1140</v>
      </c>
      <c r="G990" s="14"/>
      <c r="H990" s="206">
        <v>18.109999999999999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6" customFormat="1">
      <c r="A991" s="16"/>
      <c r="B991" s="219"/>
      <c r="C991" s="16"/>
      <c r="D991" s="196" t="s">
        <v>265</v>
      </c>
      <c r="E991" s="220" t="s">
        <v>1</v>
      </c>
      <c r="F991" s="221" t="s">
        <v>296</v>
      </c>
      <c r="G991" s="16"/>
      <c r="H991" s="222">
        <v>18.109999999999999</v>
      </c>
      <c r="I991" s="223"/>
      <c r="J991" s="16"/>
      <c r="K991" s="16"/>
      <c r="L991" s="219"/>
      <c r="M991" s="224"/>
      <c r="N991" s="225"/>
      <c r="O991" s="225"/>
      <c r="P991" s="225"/>
      <c r="Q991" s="225"/>
      <c r="R991" s="225"/>
      <c r="S991" s="225"/>
      <c r="T991" s="22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T991" s="220" t="s">
        <v>265</v>
      </c>
      <c r="AU991" s="220" t="s">
        <v>85</v>
      </c>
      <c r="AV991" s="16" t="s">
        <v>92</v>
      </c>
      <c r="AW991" s="16" t="s">
        <v>32</v>
      </c>
      <c r="AX991" s="16" t="s">
        <v>75</v>
      </c>
      <c r="AY991" s="220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834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1139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1141</v>
      </c>
      <c r="G994" s="14"/>
      <c r="H994" s="206">
        <v>25.84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6" customFormat="1">
      <c r="A995" s="16"/>
      <c r="B995" s="219"/>
      <c r="C995" s="16"/>
      <c r="D995" s="196" t="s">
        <v>265</v>
      </c>
      <c r="E995" s="220" t="s">
        <v>1</v>
      </c>
      <c r="F995" s="221" t="s">
        <v>296</v>
      </c>
      <c r="G995" s="16"/>
      <c r="H995" s="222">
        <v>25.84</v>
      </c>
      <c r="I995" s="223"/>
      <c r="J995" s="16"/>
      <c r="K995" s="16"/>
      <c r="L995" s="219"/>
      <c r="M995" s="224"/>
      <c r="N995" s="225"/>
      <c r="O995" s="225"/>
      <c r="P995" s="225"/>
      <c r="Q995" s="225"/>
      <c r="R995" s="225"/>
      <c r="S995" s="225"/>
      <c r="T995" s="22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T995" s="220" t="s">
        <v>265</v>
      </c>
      <c r="AU995" s="220" t="s">
        <v>85</v>
      </c>
      <c r="AV995" s="16" t="s">
        <v>92</v>
      </c>
      <c r="AW995" s="16" t="s">
        <v>32</v>
      </c>
      <c r="AX995" s="16" t="s">
        <v>75</v>
      </c>
      <c r="AY995" s="220" t="s">
        <v>257</v>
      </c>
    </row>
    <row r="996" s="15" customFormat="1">
      <c r="A996" s="15"/>
      <c r="B996" s="211"/>
      <c r="C996" s="15"/>
      <c r="D996" s="196" t="s">
        <v>265</v>
      </c>
      <c r="E996" s="212" t="s">
        <v>1</v>
      </c>
      <c r="F996" s="213" t="s">
        <v>271</v>
      </c>
      <c r="G996" s="15"/>
      <c r="H996" s="214">
        <v>412</v>
      </c>
      <c r="I996" s="215"/>
      <c r="J996" s="15"/>
      <c r="K996" s="15"/>
      <c r="L996" s="211"/>
      <c r="M996" s="216"/>
      <c r="N996" s="217"/>
      <c r="O996" s="217"/>
      <c r="P996" s="217"/>
      <c r="Q996" s="217"/>
      <c r="R996" s="217"/>
      <c r="S996" s="217"/>
      <c r="T996" s="218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12" t="s">
        <v>265</v>
      </c>
      <c r="AU996" s="212" t="s">
        <v>85</v>
      </c>
      <c r="AV996" s="15" t="s">
        <v>108</v>
      </c>
      <c r="AW996" s="15" t="s">
        <v>32</v>
      </c>
      <c r="AX996" s="15" t="s">
        <v>82</v>
      </c>
      <c r="AY996" s="212" t="s">
        <v>257</v>
      </c>
    </row>
    <row r="997" s="14" customFormat="1">
      <c r="A997" s="14"/>
      <c r="B997" s="203"/>
      <c r="C997" s="14"/>
      <c r="D997" s="196" t="s">
        <v>265</v>
      </c>
      <c r="E997" s="14"/>
      <c r="F997" s="205" t="s">
        <v>1163</v>
      </c>
      <c r="G997" s="14"/>
      <c r="H997" s="206">
        <v>473.80000000000001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</v>
      </c>
      <c r="AX997" s="14" t="s">
        <v>82</v>
      </c>
      <c r="AY997" s="204" t="s">
        <v>257</v>
      </c>
    </row>
    <row r="998" s="2" customFormat="1" ht="24.15" customHeight="1">
      <c r="A998" s="38"/>
      <c r="B998" s="181"/>
      <c r="C998" s="227" t="s">
        <v>1164</v>
      </c>
      <c r="D998" s="227" t="s">
        <v>315</v>
      </c>
      <c r="E998" s="228" t="s">
        <v>1165</v>
      </c>
      <c r="F998" s="229" t="s">
        <v>1166</v>
      </c>
      <c r="G998" s="230" t="s">
        <v>323</v>
      </c>
      <c r="H998" s="231">
        <v>11.73</v>
      </c>
      <c r="I998" s="232"/>
      <c r="J998" s="233">
        <f>ROUND(I998*H998,2)</f>
        <v>0</v>
      </c>
      <c r="K998" s="229" t="s">
        <v>263</v>
      </c>
      <c r="L998" s="234"/>
      <c r="M998" s="235" t="s">
        <v>1</v>
      </c>
      <c r="N998" s="236" t="s">
        <v>40</v>
      </c>
      <c r="O998" s="77"/>
      <c r="P998" s="191">
        <f>O998*H998</f>
        <v>0</v>
      </c>
      <c r="Q998" s="191">
        <v>0.0025000000000000001</v>
      </c>
      <c r="R998" s="191">
        <f>Q998*H998</f>
        <v>0.029325</v>
      </c>
      <c r="S998" s="191">
        <v>0</v>
      </c>
      <c r="T998" s="192">
        <f>S998*H998</f>
        <v>0</v>
      </c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R998" s="193" t="s">
        <v>462</v>
      </c>
      <c r="AT998" s="193" t="s">
        <v>315</v>
      </c>
      <c r="AU998" s="193" t="s">
        <v>85</v>
      </c>
      <c r="AY998" s="19" t="s">
        <v>257</v>
      </c>
      <c r="BE998" s="194">
        <f>IF(N998="základní",J998,0)</f>
        <v>0</v>
      </c>
      <c r="BF998" s="194">
        <f>IF(N998="snížená",J998,0)</f>
        <v>0</v>
      </c>
      <c r="BG998" s="194">
        <f>IF(N998="zákl. přenesená",J998,0)</f>
        <v>0</v>
      </c>
      <c r="BH998" s="194">
        <f>IF(N998="sníž. přenesená",J998,0)</f>
        <v>0</v>
      </c>
      <c r="BI998" s="194">
        <f>IF(N998="nulová",J998,0)</f>
        <v>0</v>
      </c>
      <c r="BJ998" s="19" t="s">
        <v>82</v>
      </c>
      <c r="BK998" s="194">
        <f>ROUND(I998*H998,2)</f>
        <v>0</v>
      </c>
      <c r="BL998" s="19" t="s">
        <v>364</v>
      </c>
      <c r="BM998" s="193" t="s">
        <v>1167</v>
      </c>
    </row>
    <row r="999" s="13" customFormat="1">
      <c r="A999" s="13"/>
      <c r="B999" s="195"/>
      <c r="C999" s="13"/>
      <c r="D999" s="196" t="s">
        <v>265</v>
      </c>
      <c r="E999" s="197" t="s">
        <v>1</v>
      </c>
      <c r="F999" s="198" t="s">
        <v>1132</v>
      </c>
      <c r="G999" s="13"/>
      <c r="H999" s="197" t="s">
        <v>1</v>
      </c>
      <c r="I999" s="199"/>
      <c r="J999" s="13"/>
      <c r="K999" s="13"/>
      <c r="L999" s="195"/>
      <c r="M999" s="200"/>
      <c r="N999" s="201"/>
      <c r="O999" s="201"/>
      <c r="P999" s="201"/>
      <c r="Q999" s="201"/>
      <c r="R999" s="201"/>
      <c r="S999" s="201"/>
      <c r="T999" s="20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197" t="s">
        <v>265</v>
      </c>
      <c r="AU999" s="197" t="s">
        <v>85</v>
      </c>
      <c r="AV999" s="13" t="s">
        <v>82</v>
      </c>
      <c r="AW999" s="13" t="s">
        <v>32</v>
      </c>
      <c r="AX999" s="13" t="s">
        <v>75</v>
      </c>
      <c r="AY999" s="197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1135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1136</v>
      </c>
      <c r="G1001" s="14"/>
      <c r="H1001" s="206">
        <v>10.199999999999999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5" customFormat="1">
      <c r="A1002" s="15"/>
      <c r="B1002" s="211"/>
      <c r="C1002" s="15"/>
      <c r="D1002" s="196" t="s">
        <v>265</v>
      </c>
      <c r="E1002" s="212" t="s">
        <v>1</v>
      </c>
      <c r="F1002" s="213" t="s">
        <v>271</v>
      </c>
      <c r="G1002" s="15"/>
      <c r="H1002" s="214">
        <v>10.199999999999999</v>
      </c>
      <c r="I1002" s="215"/>
      <c r="J1002" s="15"/>
      <c r="K1002" s="15"/>
      <c r="L1002" s="211"/>
      <c r="M1002" s="216"/>
      <c r="N1002" s="217"/>
      <c r="O1002" s="217"/>
      <c r="P1002" s="217"/>
      <c r="Q1002" s="217"/>
      <c r="R1002" s="217"/>
      <c r="S1002" s="217"/>
      <c r="T1002" s="218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12" t="s">
        <v>265</v>
      </c>
      <c r="AU1002" s="212" t="s">
        <v>85</v>
      </c>
      <c r="AV1002" s="15" t="s">
        <v>108</v>
      </c>
      <c r="AW1002" s="15" t="s">
        <v>32</v>
      </c>
      <c r="AX1002" s="15" t="s">
        <v>82</v>
      </c>
      <c r="AY1002" s="212" t="s">
        <v>257</v>
      </c>
    </row>
    <row r="1003" s="14" customFormat="1">
      <c r="A1003" s="14"/>
      <c r="B1003" s="203"/>
      <c r="C1003" s="14"/>
      <c r="D1003" s="196" t="s">
        <v>265</v>
      </c>
      <c r="E1003" s="14"/>
      <c r="F1003" s="205" t="s">
        <v>1168</v>
      </c>
      <c r="G1003" s="14"/>
      <c r="H1003" s="206">
        <v>11.73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</v>
      </c>
      <c r="AX1003" s="14" t="s">
        <v>82</v>
      </c>
      <c r="AY1003" s="204" t="s">
        <v>257</v>
      </c>
    </row>
    <row r="1004" s="2" customFormat="1" ht="24.15" customHeight="1">
      <c r="A1004" s="38"/>
      <c r="B1004" s="181"/>
      <c r="C1004" s="182" t="s">
        <v>1169</v>
      </c>
      <c r="D1004" s="182" t="s">
        <v>259</v>
      </c>
      <c r="E1004" s="183" t="s">
        <v>1170</v>
      </c>
      <c r="F1004" s="184" t="s">
        <v>1171</v>
      </c>
      <c r="G1004" s="185" t="s">
        <v>323</v>
      </c>
      <c r="H1004" s="186">
        <v>422.19999999999999</v>
      </c>
      <c r="I1004" s="187"/>
      <c r="J1004" s="188">
        <f>ROUND(I1004*H1004,2)</f>
        <v>0</v>
      </c>
      <c r="K1004" s="184" t="s">
        <v>263</v>
      </c>
      <c r="L1004" s="39"/>
      <c r="M1004" s="189" t="s">
        <v>1</v>
      </c>
      <c r="N1004" s="190" t="s">
        <v>40</v>
      </c>
      <c r="O1004" s="77"/>
      <c r="P1004" s="191">
        <f>O1004*H1004</f>
        <v>0</v>
      </c>
      <c r="Q1004" s="191">
        <v>0</v>
      </c>
      <c r="R1004" s="191">
        <f>Q1004*H1004</f>
        <v>0</v>
      </c>
      <c r="S1004" s="191">
        <v>0</v>
      </c>
      <c r="T1004" s="192">
        <f>S1004*H1004</f>
        <v>0</v>
      </c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R1004" s="193" t="s">
        <v>364</v>
      </c>
      <c r="AT1004" s="193" t="s">
        <v>259</v>
      </c>
      <c r="AU1004" s="193" t="s">
        <v>85</v>
      </c>
      <c r="AY1004" s="19" t="s">
        <v>257</v>
      </c>
      <c r="BE1004" s="194">
        <f>IF(N1004="základní",J1004,0)</f>
        <v>0</v>
      </c>
      <c r="BF1004" s="194">
        <f>IF(N1004="snížená",J1004,0)</f>
        <v>0</v>
      </c>
      <c r="BG1004" s="194">
        <f>IF(N1004="zákl. přenesená",J1004,0)</f>
        <v>0</v>
      </c>
      <c r="BH1004" s="194">
        <f>IF(N1004="sníž. přenesená",J1004,0)</f>
        <v>0</v>
      </c>
      <c r="BI1004" s="194">
        <f>IF(N1004="nulová",J1004,0)</f>
        <v>0</v>
      </c>
      <c r="BJ1004" s="19" t="s">
        <v>82</v>
      </c>
      <c r="BK1004" s="194">
        <f>ROUND(I1004*H1004,2)</f>
        <v>0</v>
      </c>
      <c r="BL1004" s="19" t="s">
        <v>364</v>
      </c>
      <c r="BM1004" s="193" t="s">
        <v>1172</v>
      </c>
    </row>
    <row r="1005" s="13" customFormat="1">
      <c r="A1005" s="13"/>
      <c r="B1005" s="195"/>
      <c r="C1005" s="13"/>
      <c r="D1005" s="196" t="s">
        <v>265</v>
      </c>
      <c r="E1005" s="197" t="s">
        <v>1</v>
      </c>
      <c r="F1005" s="198" t="s">
        <v>1173</v>
      </c>
      <c r="G1005" s="13"/>
      <c r="H1005" s="197" t="s">
        <v>1</v>
      </c>
      <c r="I1005" s="199"/>
      <c r="J1005" s="13"/>
      <c r="K1005" s="13"/>
      <c r="L1005" s="195"/>
      <c r="M1005" s="200"/>
      <c r="N1005" s="201"/>
      <c r="O1005" s="201"/>
      <c r="P1005" s="201"/>
      <c r="Q1005" s="201"/>
      <c r="R1005" s="201"/>
      <c r="S1005" s="201"/>
      <c r="T1005" s="20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197" t="s">
        <v>265</v>
      </c>
      <c r="AU1005" s="197" t="s">
        <v>85</v>
      </c>
      <c r="AV1005" s="13" t="s">
        <v>82</v>
      </c>
      <c r="AW1005" s="13" t="s">
        <v>32</v>
      </c>
      <c r="AX1005" s="13" t="s">
        <v>75</v>
      </c>
      <c r="AY1005" s="197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1132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1134</v>
      </c>
      <c r="G1008" s="14"/>
      <c r="H1008" s="206">
        <v>283.94999999999999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3" customFormat="1">
      <c r="A1009" s="13"/>
      <c r="B1009" s="195"/>
      <c r="C1009" s="13"/>
      <c r="D1009" s="196" t="s">
        <v>265</v>
      </c>
      <c r="E1009" s="197" t="s">
        <v>1</v>
      </c>
      <c r="F1009" s="198" t="s">
        <v>1135</v>
      </c>
      <c r="G1009" s="13"/>
      <c r="H1009" s="197" t="s">
        <v>1</v>
      </c>
      <c r="I1009" s="199"/>
      <c r="J1009" s="13"/>
      <c r="K1009" s="13"/>
      <c r="L1009" s="195"/>
      <c r="M1009" s="200"/>
      <c r="N1009" s="201"/>
      <c r="O1009" s="201"/>
      <c r="P1009" s="201"/>
      <c r="Q1009" s="201"/>
      <c r="R1009" s="201"/>
      <c r="S1009" s="201"/>
      <c r="T1009" s="20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197" t="s">
        <v>265</v>
      </c>
      <c r="AU1009" s="197" t="s">
        <v>85</v>
      </c>
      <c r="AV1009" s="13" t="s">
        <v>82</v>
      </c>
      <c r="AW1009" s="13" t="s">
        <v>32</v>
      </c>
      <c r="AX1009" s="13" t="s">
        <v>75</v>
      </c>
      <c r="AY1009" s="197" t="s">
        <v>257</v>
      </c>
    </row>
    <row r="1010" s="14" customFormat="1">
      <c r="A1010" s="14"/>
      <c r="B1010" s="203"/>
      <c r="C1010" s="14"/>
      <c r="D1010" s="196" t="s">
        <v>265</v>
      </c>
      <c r="E1010" s="204" t="s">
        <v>1</v>
      </c>
      <c r="F1010" s="205" t="s">
        <v>1136</v>
      </c>
      <c r="G1010" s="14"/>
      <c r="H1010" s="206">
        <v>10.199999999999999</v>
      </c>
      <c r="I1010" s="207"/>
      <c r="J1010" s="14"/>
      <c r="K1010" s="14"/>
      <c r="L1010" s="203"/>
      <c r="M1010" s="208"/>
      <c r="N1010" s="209"/>
      <c r="O1010" s="209"/>
      <c r="P1010" s="209"/>
      <c r="Q1010" s="209"/>
      <c r="R1010" s="209"/>
      <c r="S1010" s="209"/>
      <c r="T1010" s="210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04" t="s">
        <v>265</v>
      </c>
      <c r="AU1010" s="204" t="s">
        <v>85</v>
      </c>
      <c r="AV1010" s="14" t="s">
        <v>85</v>
      </c>
      <c r="AW1010" s="14" t="s">
        <v>32</v>
      </c>
      <c r="AX1010" s="14" t="s">
        <v>75</v>
      </c>
      <c r="AY1010" s="204" t="s">
        <v>257</v>
      </c>
    </row>
    <row r="1011" s="13" customFormat="1">
      <c r="A1011" s="13"/>
      <c r="B1011" s="195"/>
      <c r="C1011" s="13"/>
      <c r="D1011" s="196" t="s">
        <v>265</v>
      </c>
      <c r="E1011" s="197" t="s">
        <v>1</v>
      </c>
      <c r="F1011" s="198" t="s">
        <v>1137</v>
      </c>
      <c r="G1011" s="13"/>
      <c r="H1011" s="197" t="s">
        <v>1</v>
      </c>
      <c r="I1011" s="199"/>
      <c r="J1011" s="13"/>
      <c r="K1011" s="13"/>
      <c r="L1011" s="195"/>
      <c r="M1011" s="200"/>
      <c r="N1011" s="201"/>
      <c r="O1011" s="201"/>
      <c r="P1011" s="201"/>
      <c r="Q1011" s="201"/>
      <c r="R1011" s="201"/>
      <c r="S1011" s="201"/>
      <c r="T1011" s="20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197" t="s">
        <v>265</v>
      </c>
      <c r="AU1011" s="197" t="s">
        <v>85</v>
      </c>
      <c r="AV1011" s="13" t="s">
        <v>82</v>
      </c>
      <c r="AW1011" s="13" t="s">
        <v>32</v>
      </c>
      <c r="AX1011" s="13" t="s">
        <v>75</v>
      </c>
      <c r="AY1011" s="197" t="s">
        <v>257</v>
      </c>
    </row>
    <row r="1012" s="14" customFormat="1">
      <c r="A1012" s="14"/>
      <c r="B1012" s="203"/>
      <c r="C1012" s="14"/>
      <c r="D1012" s="196" t="s">
        <v>265</v>
      </c>
      <c r="E1012" s="204" t="s">
        <v>1</v>
      </c>
      <c r="F1012" s="205" t="s">
        <v>1138</v>
      </c>
      <c r="G1012" s="14"/>
      <c r="H1012" s="206">
        <v>84.099999999999994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32</v>
      </c>
      <c r="AX1012" s="14" t="s">
        <v>75</v>
      </c>
      <c r="AY1012" s="204" t="s">
        <v>257</v>
      </c>
    </row>
    <row r="1013" s="16" customFormat="1">
      <c r="A1013" s="16"/>
      <c r="B1013" s="219"/>
      <c r="C1013" s="16"/>
      <c r="D1013" s="196" t="s">
        <v>265</v>
      </c>
      <c r="E1013" s="220" t="s">
        <v>1</v>
      </c>
      <c r="F1013" s="221" t="s">
        <v>296</v>
      </c>
      <c r="G1013" s="16"/>
      <c r="H1013" s="222">
        <v>378.25</v>
      </c>
      <c r="I1013" s="223"/>
      <c r="J1013" s="16"/>
      <c r="K1013" s="16"/>
      <c r="L1013" s="219"/>
      <c r="M1013" s="224"/>
      <c r="N1013" s="225"/>
      <c r="O1013" s="225"/>
      <c r="P1013" s="225"/>
      <c r="Q1013" s="225"/>
      <c r="R1013" s="225"/>
      <c r="S1013" s="225"/>
      <c r="T1013" s="22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T1013" s="220" t="s">
        <v>265</v>
      </c>
      <c r="AU1013" s="220" t="s">
        <v>85</v>
      </c>
      <c r="AV1013" s="16" t="s">
        <v>92</v>
      </c>
      <c r="AW1013" s="16" t="s">
        <v>32</v>
      </c>
      <c r="AX1013" s="16" t="s">
        <v>75</v>
      </c>
      <c r="AY1013" s="220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845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1139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1140</v>
      </c>
      <c r="G1016" s="14"/>
      <c r="H1016" s="206">
        <v>18.109999999999999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6" customFormat="1">
      <c r="A1017" s="16"/>
      <c r="B1017" s="219"/>
      <c r="C1017" s="16"/>
      <c r="D1017" s="196" t="s">
        <v>265</v>
      </c>
      <c r="E1017" s="220" t="s">
        <v>1</v>
      </c>
      <c r="F1017" s="221" t="s">
        <v>296</v>
      </c>
      <c r="G1017" s="16"/>
      <c r="H1017" s="222">
        <v>18.109999999999999</v>
      </c>
      <c r="I1017" s="223"/>
      <c r="J1017" s="16"/>
      <c r="K1017" s="16"/>
      <c r="L1017" s="219"/>
      <c r="M1017" s="224"/>
      <c r="N1017" s="225"/>
      <c r="O1017" s="225"/>
      <c r="P1017" s="225"/>
      <c r="Q1017" s="225"/>
      <c r="R1017" s="225"/>
      <c r="S1017" s="225"/>
      <c r="T1017" s="22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T1017" s="220" t="s">
        <v>265</v>
      </c>
      <c r="AU1017" s="220" t="s">
        <v>85</v>
      </c>
      <c r="AV1017" s="16" t="s">
        <v>92</v>
      </c>
      <c r="AW1017" s="16" t="s">
        <v>32</v>
      </c>
      <c r="AX1017" s="16" t="s">
        <v>75</v>
      </c>
      <c r="AY1017" s="220" t="s">
        <v>257</v>
      </c>
    </row>
    <row r="1018" s="13" customFormat="1">
      <c r="A1018" s="13"/>
      <c r="B1018" s="195"/>
      <c r="C1018" s="13"/>
      <c r="D1018" s="196" t="s">
        <v>265</v>
      </c>
      <c r="E1018" s="197" t="s">
        <v>1</v>
      </c>
      <c r="F1018" s="198" t="s">
        <v>834</v>
      </c>
      <c r="G1018" s="13"/>
      <c r="H1018" s="197" t="s">
        <v>1</v>
      </c>
      <c r="I1018" s="199"/>
      <c r="J1018" s="13"/>
      <c r="K1018" s="13"/>
      <c r="L1018" s="195"/>
      <c r="M1018" s="200"/>
      <c r="N1018" s="201"/>
      <c r="O1018" s="201"/>
      <c r="P1018" s="201"/>
      <c r="Q1018" s="201"/>
      <c r="R1018" s="201"/>
      <c r="S1018" s="201"/>
      <c r="T1018" s="20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197" t="s">
        <v>265</v>
      </c>
      <c r="AU1018" s="197" t="s">
        <v>85</v>
      </c>
      <c r="AV1018" s="13" t="s">
        <v>82</v>
      </c>
      <c r="AW1018" s="13" t="s">
        <v>32</v>
      </c>
      <c r="AX1018" s="13" t="s">
        <v>75</v>
      </c>
      <c r="AY1018" s="197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1139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4" customFormat="1">
      <c r="A1020" s="14"/>
      <c r="B1020" s="203"/>
      <c r="C1020" s="14"/>
      <c r="D1020" s="196" t="s">
        <v>265</v>
      </c>
      <c r="E1020" s="204" t="s">
        <v>1</v>
      </c>
      <c r="F1020" s="205" t="s">
        <v>1141</v>
      </c>
      <c r="G1020" s="14"/>
      <c r="H1020" s="206">
        <v>25.84</v>
      </c>
      <c r="I1020" s="207"/>
      <c r="J1020" s="14"/>
      <c r="K1020" s="14"/>
      <c r="L1020" s="203"/>
      <c r="M1020" s="208"/>
      <c r="N1020" s="209"/>
      <c r="O1020" s="209"/>
      <c r="P1020" s="209"/>
      <c r="Q1020" s="209"/>
      <c r="R1020" s="209"/>
      <c r="S1020" s="209"/>
      <c r="T1020" s="21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4" t="s">
        <v>265</v>
      </c>
      <c r="AU1020" s="204" t="s">
        <v>85</v>
      </c>
      <c r="AV1020" s="14" t="s">
        <v>85</v>
      </c>
      <c r="AW1020" s="14" t="s">
        <v>32</v>
      </c>
      <c r="AX1020" s="14" t="s">
        <v>75</v>
      </c>
      <c r="AY1020" s="204" t="s">
        <v>257</v>
      </c>
    </row>
    <row r="1021" s="16" customFormat="1">
      <c r="A1021" s="16"/>
      <c r="B1021" s="219"/>
      <c r="C1021" s="16"/>
      <c r="D1021" s="196" t="s">
        <v>265</v>
      </c>
      <c r="E1021" s="220" t="s">
        <v>1</v>
      </c>
      <c r="F1021" s="221" t="s">
        <v>296</v>
      </c>
      <c r="G1021" s="16"/>
      <c r="H1021" s="222">
        <v>25.84</v>
      </c>
      <c r="I1021" s="223"/>
      <c r="J1021" s="16"/>
      <c r="K1021" s="16"/>
      <c r="L1021" s="219"/>
      <c r="M1021" s="224"/>
      <c r="N1021" s="225"/>
      <c r="O1021" s="225"/>
      <c r="P1021" s="225"/>
      <c r="Q1021" s="225"/>
      <c r="R1021" s="225"/>
      <c r="S1021" s="225"/>
      <c r="T1021" s="22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T1021" s="220" t="s">
        <v>265</v>
      </c>
      <c r="AU1021" s="220" t="s">
        <v>85</v>
      </c>
      <c r="AV1021" s="16" t="s">
        <v>92</v>
      </c>
      <c r="AW1021" s="16" t="s">
        <v>32</v>
      </c>
      <c r="AX1021" s="16" t="s">
        <v>75</v>
      </c>
      <c r="AY1021" s="220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422.19999999999999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2" customFormat="1" ht="24.15" customHeight="1">
      <c r="A1023" s="38"/>
      <c r="B1023" s="181"/>
      <c r="C1023" s="182" t="s">
        <v>1174</v>
      </c>
      <c r="D1023" s="182" t="s">
        <v>259</v>
      </c>
      <c r="E1023" s="183" t="s">
        <v>1175</v>
      </c>
      <c r="F1023" s="184" t="s">
        <v>1176</v>
      </c>
      <c r="G1023" s="185" t="s">
        <v>323</v>
      </c>
      <c r="H1023" s="186">
        <v>327.89999999999998</v>
      </c>
      <c r="I1023" s="187"/>
      <c r="J1023" s="188">
        <f>ROUND(I1023*H1023,2)</f>
        <v>0</v>
      </c>
      <c r="K1023" s="184" t="s">
        <v>263</v>
      </c>
      <c r="L1023" s="39"/>
      <c r="M1023" s="189" t="s">
        <v>1</v>
      </c>
      <c r="N1023" s="190" t="s">
        <v>40</v>
      </c>
      <c r="O1023" s="77"/>
      <c r="P1023" s="191">
        <f>O1023*H1023</f>
        <v>0</v>
      </c>
      <c r="Q1023" s="191">
        <v>0</v>
      </c>
      <c r="R1023" s="191">
        <f>Q1023*H1023</f>
        <v>0</v>
      </c>
      <c r="S1023" s="191">
        <v>0</v>
      </c>
      <c r="T1023" s="192">
        <f>S1023*H1023</f>
        <v>0</v>
      </c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R1023" s="193" t="s">
        <v>364</v>
      </c>
      <c r="AT1023" s="193" t="s">
        <v>259</v>
      </c>
      <c r="AU1023" s="193" t="s">
        <v>85</v>
      </c>
      <c r="AY1023" s="19" t="s">
        <v>257</v>
      </c>
      <c r="BE1023" s="194">
        <f>IF(N1023="základní",J1023,0)</f>
        <v>0</v>
      </c>
      <c r="BF1023" s="194">
        <f>IF(N1023="snížená",J1023,0)</f>
        <v>0</v>
      </c>
      <c r="BG1023" s="194">
        <f>IF(N1023="zákl. přenesená",J1023,0)</f>
        <v>0</v>
      </c>
      <c r="BH1023" s="194">
        <f>IF(N1023="sníž. přenesená",J1023,0)</f>
        <v>0</v>
      </c>
      <c r="BI1023" s="194">
        <f>IF(N1023="nulová",J1023,0)</f>
        <v>0</v>
      </c>
      <c r="BJ1023" s="19" t="s">
        <v>82</v>
      </c>
      <c r="BK1023" s="194">
        <f>ROUND(I1023*H1023,2)</f>
        <v>0</v>
      </c>
      <c r="BL1023" s="19" t="s">
        <v>364</v>
      </c>
      <c r="BM1023" s="193" t="s">
        <v>1177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1178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1132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1134</v>
      </c>
      <c r="G1027" s="14"/>
      <c r="H1027" s="206">
        <v>283.94999999999999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6" customFormat="1">
      <c r="A1028" s="16"/>
      <c r="B1028" s="219"/>
      <c r="C1028" s="16"/>
      <c r="D1028" s="196" t="s">
        <v>265</v>
      </c>
      <c r="E1028" s="220" t="s">
        <v>1</v>
      </c>
      <c r="F1028" s="221" t="s">
        <v>296</v>
      </c>
      <c r="G1028" s="16"/>
      <c r="H1028" s="222">
        <v>283.94999999999999</v>
      </c>
      <c r="I1028" s="223"/>
      <c r="J1028" s="16"/>
      <c r="K1028" s="16"/>
      <c r="L1028" s="219"/>
      <c r="M1028" s="224"/>
      <c r="N1028" s="225"/>
      <c r="O1028" s="225"/>
      <c r="P1028" s="225"/>
      <c r="Q1028" s="225"/>
      <c r="R1028" s="225"/>
      <c r="S1028" s="225"/>
      <c r="T1028" s="22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T1028" s="220" t="s">
        <v>265</v>
      </c>
      <c r="AU1028" s="220" t="s">
        <v>85</v>
      </c>
      <c r="AV1028" s="16" t="s">
        <v>92</v>
      </c>
      <c r="AW1028" s="16" t="s">
        <v>32</v>
      </c>
      <c r="AX1028" s="16" t="s">
        <v>75</v>
      </c>
      <c r="AY1028" s="220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845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1139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1140</v>
      </c>
      <c r="G1031" s="14"/>
      <c r="H1031" s="206">
        <v>18.109999999999999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18.109999999999999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834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1139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1141</v>
      </c>
      <c r="G1035" s="14"/>
      <c r="H1035" s="206">
        <v>25.84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6" customFormat="1">
      <c r="A1036" s="16"/>
      <c r="B1036" s="219"/>
      <c r="C1036" s="16"/>
      <c r="D1036" s="196" t="s">
        <v>265</v>
      </c>
      <c r="E1036" s="220" t="s">
        <v>1</v>
      </c>
      <c r="F1036" s="221" t="s">
        <v>296</v>
      </c>
      <c r="G1036" s="16"/>
      <c r="H1036" s="222">
        <v>25.84</v>
      </c>
      <c r="I1036" s="223"/>
      <c r="J1036" s="16"/>
      <c r="K1036" s="16"/>
      <c r="L1036" s="219"/>
      <c r="M1036" s="224"/>
      <c r="N1036" s="225"/>
      <c r="O1036" s="225"/>
      <c r="P1036" s="225"/>
      <c r="Q1036" s="225"/>
      <c r="R1036" s="225"/>
      <c r="S1036" s="225"/>
      <c r="T1036" s="22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T1036" s="220" t="s">
        <v>265</v>
      </c>
      <c r="AU1036" s="220" t="s">
        <v>85</v>
      </c>
      <c r="AV1036" s="16" t="s">
        <v>92</v>
      </c>
      <c r="AW1036" s="16" t="s">
        <v>32</v>
      </c>
      <c r="AX1036" s="16" t="s">
        <v>75</v>
      </c>
      <c r="AY1036" s="220" t="s">
        <v>257</v>
      </c>
    </row>
    <row r="1037" s="15" customFormat="1">
      <c r="A1037" s="15"/>
      <c r="B1037" s="211"/>
      <c r="C1037" s="15"/>
      <c r="D1037" s="196" t="s">
        <v>265</v>
      </c>
      <c r="E1037" s="212" t="s">
        <v>1</v>
      </c>
      <c r="F1037" s="213" t="s">
        <v>271</v>
      </c>
      <c r="G1037" s="15"/>
      <c r="H1037" s="214">
        <v>327.89999999999998</v>
      </c>
      <c r="I1037" s="215"/>
      <c r="J1037" s="15"/>
      <c r="K1037" s="15"/>
      <c r="L1037" s="211"/>
      <c r="M1037" s="216"/>
      <c r="N1037" s="217"/>
      <c r="O1037" s="217"/>
      <c r="P1037" s="217"/>
      <c r="Q1037" s="217"/>
      <c r="R1037" s="217"/>
      <c r="S1037" s="217"/>
      <c r="T1037" s="218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12" t="s">
        <v>265</v>
      </c>
      <c r="AU1037" s="212" t="s">
        <v>85</v>
      </c>
      <c r="AV1037" s="15" t="s">
        <v>108</v>
      </c>
      <c r="AW1037" s="15" t="s">
        <v>32</v>
      </c>
      <c r="AX1037" s="15" t="s">
        <v>82</v>
      </c>
      <c r="AY1037" s="212" t="s">
        <v>257</v>
      </c>
    </row>
    <row r="1038" s="2" customFormat="1" ht="24.15" customHeight="1">
      <c r="A1038" s="38"/>
      <c r="B1038" s="181"/>
      <c r="C1038" s="227" t="s">
        <v>1179</v>
      </c>
      <c r="D1038" s="227" t="s">
        <v>315</v>
      </c>
      <c r="E1038" s="228" t="s">
        <v>1180</v>
      </c>
      <c r="F1038" s="229" t="s">
        <v>1181</v>
      </c>
      <c r="G1038" s="230" t="s">
        <v>323</v>
      </c>
      <c r="H1038" s="231">
        <v>825.11000000000001</v>
      </c>
      <c r="I1038" s="232"/>
      <c r="J1038" s="233">
        <f>ROUND(I1038*H1038,2)</f>
        <v>0</v>
      </c>
      <c r="K1038" s="229" t="s">
        <v>263</v>
      </c>
      <c r="L1038" s="234"/>
      <c r="M1038" s="235" t="s">
        <v>1</v>
      </c>
      <c r="N1038" s="236" t="s">
        <v>40</v>
      </c>
      <c r="O1038" s="77"/>
      <c r="P1038" s="191">
        <f>O1038*H1038</f>
        <v>0</v>
      </c>
      <c r="Q1038" s="191">
        <v>0.00029999999999999997</v>
      </c>
      <c r="R1038" s="191">
        <f>Q1038*H1038</f>
        <v>0.24753299999999998</v>
      </c>
      <c r="S1038" s="191">
        <v>0</v>
      </c>
      <c r="T1038" s="192">
        <f>S1038*H1038</f>
        <v>0</v>
      </c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R1038" s="193" t="s">
        <v>462</v>
      </c>
      <c r="AT1038" s="193" t="s">
        <v>315</v>
      </c>
      <c r="AU1038" s="193" t="s">
        <v>85</v>
      </c>
      <c r="AY1038" s="19" t="s">
        <v>257</v>
      </c>
      <c r="BE1038" s="194">
        <f>IF(N1038="základní",J1038,0)</f>
        <v>0</v>
      </c>
      <c r="BF1038" s="194">
        <f>IF(N1038="snížená",J1038,0)</f>
        <v>0</v>
      </c>
      <c r="BG1038" s="194">
        <f>IF(N1038="zákl. přenesená",J1038,0)</f>
        <v>0</v>
      </c>
      <c r="BH1038" s="194">
        <f>IF(N1038="sníž. přenesená",J1038,0)</f>
        <v>0</v>
      </c>
      <c r="BI1038" s="194">
        <f>IF(N1038="nulová",J1038,0)</f>
        <v>0</v>
      </c>
      <c r="BJ1038" s="19" t="s">
        <v>82</v>
      </c>
      <c r="BK1038" s="194">
        <f>ROUND(I1038*H1038,2)</f>
        <v>0</v>
      </c>
      <c r="BL1038" s="19" t="s">
        <v>364</v>
      </c>
      <c r="BM1038" s="193" t="s">
        <v>1182</v>
      </c>
    </row>
    <row r="1039" s="13" customFormat="1">
      <c r="A1039" s="13"/>
      <c r="B1039" s="195"/>
      <c r="C1039" s="13"/>
      <c r="D1039" s="196" t="s">
        <v>265</v>
      </c>
      <c r="E1039" s="197" t="s">
        <v>1</v>
      </c>
      <c r="F1039" s="198" t="s">
        <v>1173</v>
      </c>
      <c r="G1039" s="13"/>
      <c r="H1039" s="197" t="s">
        <v>1</v>
      </c>
      <c r="I1039" s="199"/>
      <c r="J1039" s="13"/>
      <c r="K1039" s="13"/>
      <c r="L1039" s="195"/>
      <c r="M1039" s="200"/>
      <c r="N1039" s="201"/>
      <c r="O1039" s="201"/>
      <c r="P1039" s="201"/>
      <c r="Q1039" s="201"/>
      <c r="R1039" s="201"/>
      <c r="S1039" s="201"/>
      <c r="T1039" s="20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197" t="s">
        <v>265</v>
      </c>
      <c r="AU1039" s="197" t="s">
        <v>85</v>
      </c>
      <c r="AV1039" s="13" t="s">
        <v>82</v>
      </c>
      <c r="AW1039" s="13" t="s">
        <v>32</v>
      </c>
      <c r="AX1039" s="13" t="s">
        <v>75</v>
      </c>
      <c r="AY1039" s="197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1132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1134</v>
      </c>
      <c r="G1042" s="14"/>
      <c r="H1042" s="206">
        <v>283.94999999999999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1135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1136</v>
      </c>
      <c r="G1044" s="14"/>
      <c r="H1044" s="206">
        <v>10.199999999999999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3" customFormat="1">
      <c r="A1045" s="13"/>
      <c r="B1045" s="195"/>
      <c r="C1045" s="13"/>
      <c r="D1045" s="196" t="s">
        <v>265</v>
      </c>
      <c r="E1045" s="197" t="s">
        <v>1</v>
      </c>
      <c r="F1045" s="198" t="s">
        <v>1137</v>
      </c>
      <c r="G1045" s="13"/>
      <c r="H1045" s="197" t="s">
        <v>1</v>
      </c>
      <c r="I1045" s="199"/>
      <c r="J1045" s="13"/>
      <c r="K1045" s="13"/>
      <c r="L1045" s="195"/>
      <c r="M1045" s="200"/>
      <c r="N1045" s="201"/>
      <c r="O1045" s="201"/>
      <c r="P1045" s="201"/>
      <c r="Q1045" s="201"/>
      <c r="R1045" s="201"/>
      <c r="S1045" s="201"/>
      <c r="T1045" s="20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7" t="s">
        <v>265</v>
      </c>
      <c r="AU1045" s="197" t="s">
        <v>85</v>
      </c>
      <c r="AV1045" s="13" t="s">
        <v>82</v>
      </c>
      <c r="AW1045" s="13" t="s">
        <v>32</v>
      </c>
      <c r="AX1045" s="13" t="s">
        <v>75</v>
      </c>
      <c r="AY1045" s="197" t="s">
        <v>257</v>
      </c>
    </row>
    <row r="1046" s="14" customFormat="1">
      <c r="A1046" s="14"/>
      <c r="B1046" s="203"/>
      <c r="C1046" s="14"/>
      <c r="D1046" s="196" t="s">
        <v>265</v>
      </c>
      <c r="E1046" s="204" t="s">
        <v>1</v>
      </c>
      <c r="F1046" s="205" t="s">
        <v>1138</v>
      </c>
      <c r="G1046" s="14"/>
      <c r="H1046" s="206">
        <v>84.099999999999994</v>
      </c>
      <c r="I1046" s="207"/>
      <c r="J1046" s="14"/>
      <c r="K1046" s="14"/>
      <c r="L1046" s="203"/>
      <c r="M1046" s="208"/>
      <c r="N1046" s="209"/>
      <c r="O1046" s="209"/>
      <c r="P1046" s="209"/>
      <c r="Q1046" s="209"/>
      <c r="R1046" s="209"/>
      <c r="S1046" s="209"/>
      <c r="T1046" s="210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4" t="s">
        <v>265</v>
      </c>
      <c r="AU1046" s="204" t="s">
        <v>85</v>
      </c>
      <c r="AV1046" s="14" t="s">
        <v>85</v>
      </c>
      <c r="AW1046" s="14" t="s">
        <v>32</v>
      </c>
      <c r="AX1046" s="14" t="s">
        <v>75</v>
      </c>
      <c r="AY1046" s="204" t="s">
        <v>257</v>
      </c>
    </row>
    <row r="1047" s="16" customFormat="1">
      <c r="A1047" s="16"/>
      <c r="B1047" s="219"/>
      <c r="C1047" s="16"/>
      <c r="D1047" s="196" t="s">
        <v>265</v>
      </c>
      <c r="E1047" s="220" t="s">
        <v>1</v>
      </c>
      <c r="F1047" s="221" t="s">
        <v>296</v>
      </c>
      <c r="G1047" s="16"/>
      <c r="H1047" s="222">
        <v>378.25</v>
      </c>
      <c r="I1047" s="223"/>
      <c r="J1047" s="16"/>
      <c r="K1047" s="16"/>
      <c r="L1047" s="219"/>
      <c r="M1047" s="224"/>
      <c r="N1047" s="225"/>
      <c r="O1047" s="225"/>
      <c r="P1047" s="225"/>
      <c r="Q1047" s="225"/>
      <c r="R1047" s="225"/>
      <c r="S1047" s="225"/>
      <c r="T1047" s="22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T1047" s="220" t="s">
        <v>265</v>
      </c>
      <c r="AU1047" s="220" t="s">
        <v>85</v>
      </c>
      <c r="AV1047" s="16" t="s">
        <v>92</v>
      </c>
      <c r="AW1047" s="16" t="s">
        <v>32</v>
      </c>
      <c r="AX1047" s="16" t="s">
        <v>75</v>
      </c>
      <c r="AY1047" s="220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845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1139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1140</v>
      </c>
      <c r="G1050" s="14"/>
      <c r="H1050" s="206">
        <v>18.109999999999999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6" customFormat="1">
      <c r="A1051" s="16"/>
      <c r="B1051" s="219"/>
      <c r="C1051" s="16"/>
      <c r="D1051" s="196" t="s">
        <v>265</v>
      </c>
      <c r="E1051" s="220" t="s">
        <v>1</v>
      </c>
      <c r="F1051" s="221" t="s">
        <v>296</v>
      </c>
      <c r="G1051" s="16"/>
      <c r="H1051" s="222">
        <v>18.109999999999999</v>
      </c>
      <c r="I1051" s="223"/>
      <c r="J1051" s="16"/>
      <c r="K1051" s="16"/>
      <c r="L1051" s="219"/>
      <c r="M1051" s="224"/>
      <c r="N1051" s="225"/>
      <c r="O1051" s="225"/>
      <c r="P1051" s="225"/>
      <c r="Q1051" s="225"/>
      <c r="R1051" s="225"/>
      <c r="S1051" s="225"/>
      <c r="T1051" s="22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20" t="s">
        <v>265</v>
      </c>
      <c r="AU1051" s="220" t="s">
        <v>85</v>
      </c>
      <c r="AV1051" s="16" t="s">
        <v>92</v>
      </c>
      <c r="AW1051" s="16" t="s">
        <v>32</v>
      </c>
      <c r="AX1051" s="16" t="s">
        <v>75</v>
      </c>
      <c r="AY1051" s="220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834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1139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4" customFormat="1">
      <c r="A1054" s="14"/>
      <c r="B1054" s="203"/>
      <c r="C1054" s="14"/>
      <c r="D1054" s="196" t="s">
        <v>265</v>
      </c>
      <c r="E1054" s="204" t="s">
        <v>1</v>
      </c>
      <c r="F1054" s="205" t="s">
        <v>1141</v>
      </c>
      <c r="G1054" s="14"/>
      <c r="H1054" s="206">
        <v>25.84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32</v>
      </c>
      <c r="AX1054" s="14" t="s">
        <v>75</v>
      </c>
      <c r="AY1054" s="204" t="s">
        <v>257</v>
      </c>
    </row>
    <row r="1055" s="16" customFormat="1">
      <c r="A1055" s="16"/>
      <c r="B1055" s="219"/>
      <c r="C1055" s="16"/>
      <c r="D1055" s="196" t="s">
        <v>265</v>
      </c>
      <c r="E1055" s="220" t="s">
        <v>1</v>
      </c>
      <c r="F1055" s="221" t="s">
        <v>296</v>
      </c>
      <c r="G1055" s="16"/>
      <c r="H1055" s="222">
        <v>25.84</v>
      </c>
      <c r="I1055" s="223"/>
      <c r="J1055" s="16"/>
      <c r="K1055" s="16"/>
      <c r="L1055" s="219"/>
      <c r="M1055" s="224"/>
      <c r="N1055" s="225"/>
      <c r="O1055" s="225"/>
      <c r="P1055" s="225"/>
      <c r="Q1055" s="225"/>
      <c r="R1055" s="225"/>
      <c r="S1055" s="225"/>
      <c r="T1055" s="22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20" t="s">
        <v>265</v>
      </c>
      <c r="AU1055" s="220" t="s">
        <v>85</v>
      </c>
      <c r="AV1055" s="16" t="s">
        <v>92</v>
      </c>
      <c r="AW1055" s="16" t="s">
        <v>32</v>
      </c>
      <c r="AX1055" s="16" t="s">
        <v>75</v>
      </c>
      <c r="AY1055" s="220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1178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1132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1134</v>
      </c>
      <c r="G1059" s="14"/>
      <c r="H1059" s="206">
        <v>283.94999999999999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6" customFormat="1">
      <c r="A1060" s="16"/>
      <c r="B1060" s="219"/>
      <c r="C1060" s="16"/>
      <c r="D1060" s="196" t="s">
        <v>265</v>
      </c>
      <c r="E1060" s="220" t="s">
        <v>1</v>
      </c>
      <c r="F1060" s="221" t="s">
        <v>296</v>
      </c>
      <c r="G1060" s="16"/>
      <c r="H1060" s="222">
        <v>283.94999999999999</v>
      </c>
      <c r="I1060" s="223"/>
      <c r="J1060" s="16"/>
      <c r="K1060" s="16"/>
      <c r="L1060" s="219"/>
      <c r="M1060" s="224"/>
      <c r="N1060" s="225"/>
      <c r="O1060" s="225"/>
      <c r="P1060" s="225"/>
      <c r="Q1060" s="225"/>
      <c r="R1060" s="225"/>
      <c r="S1060" s="225"/>
      <c r="T1060" s="22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20" t="s">
        <v>265</v>
      </c>
      <c r="AU1060" s="220" t="s">
        <v>85</v>
      </c>
      <c r="AV1060" s="16" t="s">
        <v>92</v>
      </c>
      <c r="AW1060" s="16" t="s">
        <v>32</v>
      </c>
      <c r="AX1060" s="16" t="s">
        <v>75</v>
      </c>
      <c r="AY1060" s="220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845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1139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1140</v>
      </c>
      <c r="G1063" s="14"/>
      <c r="H1063" s="206">
        <v>18.109999999999999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6" customFormat="1">
      <c r="A1064" s="16"/>
      <c r="B1064" s="219"/>
      <c r="C1064" s="16"/>
      <c r="D1064" s="196" t="s">
        <v>265</v>
      </c>
      <c r="E1064" s="220" t="s">
        <v>1</v>
      </c>
      <c r="F1064" s="221" t="s">
        <v>296</v>
      </c>
      <c r="G1064" s="16"/>
      <c r="H1064" s="222">
        <v>18.109999999999999</v>
      </c>
      <c r="I1064" s="223"/>
      <c r="J1064" s="16"/>
      <c r="K1064" s="16"/>
      <c r="L1064" s="219"/>
      <c r="M1064" s="224"/>
      <c r="N1064" s="225"/>
      <c r="O1064" s="225"/>
      <c r="P1064" s="225"/>
      <c r="Q1064" s="225"/>
      <c r="R1064" s="225"/>
      <c r="S1064" s="225"/>
      <c r="T1064" s="22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20" t="s">
        <v>265</v>
      </c>
      <c r="AU1064" s="220" t="s">
        <v>85</v>
      </c>
      <c r="AV1064" s="16" t="s">
        <v>92</v>
      </c>
      <c r="AW1064" s="16" t="s">
        <v>32</v>
      </c>
      <c r="AX1064" s="16" t="s">
        <v>75</v>
      </c>
      <c r="AY1064" s="220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834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1139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1141</v>
      </c>
      <c r="G1067" s="14"/>
      <c r="H1067" s="206">
        <v>25.84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6" customFormat="1">
      <c r="A1068" s="16"/>
      <c r="B1068" s="219"/>
      <c r="C1068" s="16"/>
      <c r="D1068" s="196" t="s">
        <v>265</v>
      </c>
      <c r="E1068" s="220" t="s">
        <v>1</v>
      </c>
      <c r="F1068" s="221" t="s">
        <v>296</v>
      </c>
      <c r="G1068" s="16"/>
      <c r="H1068" s="222">
        <v>25.84</v>
      </c>
      <c r="I1068" s="223"/>
      <c r="J1068" s="16"/>
      <c r="K1068" s="16"/>
      <c r="L1068" s="219"/>
      <c r="M1068" s="224"/>
      <c r="N1068" s="225"/>
      <c r="O1068" s="225"/>
      <c r="P1068" s="225"/>
      <c r="Q1068" s="225"/>
      <c r="R1068" s="225"/>
      <c r="S1068" s="225"/>
      <c r="T1068" s="22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T1068" s="220" t="s">
        <v>265</v>
      </c>
      <c r="AU1068" s="220" t="s">
        <v>85</v>
      </c>
      <c r="AV1068" s="16" t="s">
        <v>92</v>
      </c>
      <c r="AW1068" s="16" t="s">
        <v>32</v>
      </c>
      <c r="AX1068" s="16" t="s">
        <v>75</v>
      </c>
      <c r="AY1068" s="220" t="s">
        <v>257</v>
      </c>
    </row>
    <row r="1069" s="15" customFormat="1">
      <c r="A1069" s="15"/>
      <c r="B1069" s="211"/>
      <c r="C1069" s="15"/>
      <c r="D1069" s="196" t="s">
        <v>265</v>
      </c>
      <c r="E1069" s="212" t="s">
        <v>1</v>
      </c>
      <c r="F1069" s="213" t="s">
        <v>271</v>
      </c>
      <c r="G1069" s="15"/>
      <c r="H1069" s="214">
        <v>750.10000000000002</v>
      </c>
      <c r="I1069" s="215"/>
      <c r="J1069" s="15"/>
      <c r="K1069" s="15"/>
      <c r="L1069" s="211"/>
      <c r="M1069" s="216"/>
      <c r="N1069" s="217"/>
      <c r="O1069" s="217"/>
      <c r="P1069" s="217"/>
      <c r="Q1069" s="217"/>
      <c r="R1069" s="217"/>
      <c r="S1069" s="217"/>
      <c r="T1069" s="218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12" t="s">
        <v>265</v>
      </c>
      <c r="AU1069" s="212" t="s">
        <v>85</v>
      </c>
      <c r="AV1069" s="15" t="s">
        <v>108</v>
      </c>
      <c r="AW1069" s="15" t="s">
        <v>32</v>
      </c>
      <c r="AX1069" s="15" t="s">
        <v>82</v>
      </c>
      <c r="AY1069" s="212" t="s">
        <v>257</v>
      </c>
    </row>
    <row r="1070" s="14" customFormat="1">
      <c r="A1070" s="14"/>
      <c r="B1070" s="203"/>
      <c r="C1070" s="14"/>
      <c r="D1070" s="196" t="s">
        <v>265</v>
      </c>
      <c r="E1070" s="14"/>
      <c r="F1070" s="205" t="s">
        <v>1183</v>
      </c>
      <c r="G1070" s="14"/>
      <c r="H1070" s="206">
        <v>825.11000000000001</v>
      </c>
      <c r="I1070" s="207"/>
      <c r="J1070" s="14"/>
      <c r="K1070" s="14"/>
      <c r="L1070" s="203"/>
      <c r="M1070" s="208"/>
      <c r="N1070" s="209"/>
      <c r="O1070" s="209"/>
      <c r="P1070" s="209"/>
      <c r="Q1070" s="209"/>
      <c r="R1070" s="209"/>
      <c r="S1070" s="209"/>
      <c r="T1070" s="210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4" t="s">
        <v>265</v>
      </c>
      <c r="AU1070" s="204" t="s">
        <v>85</v>
      </c>
      <c r="AV1070" s="14" t="s">
        <v>85</v>
      </c>
      <c r="AW1070" s="14" t="s">
        <v>3</v>
      </c>
      <c r="AX1070" s="14" t="s">
        <v>82</v>
      </c>
      <c r="AY1070" s="204" t="s">
        <v>257</v>
      </c>
    </row>
    <row r="1071" s="2" customFormat="1" ht="16.5" customHeight="1">
      <c r="A1071" s="38"/>
      <c r="B1071" s="181"/>
      <c r="C1071" s="227" t="s">
        <v>1184</v>
      </c>
      <c r="D1071" s="227" t="s">
        <v>315</v>
      </c>
      <c r="E1071" s="228" t="s">
        <v>1185</v>
      </c>
      <c r="F1071" s="229" t="s">
        <v>1186</v>
      </c>
      <c r="G1071" s="230" t="s">
        <v>323</v>
      </c>
      <c r="H1071" s="231">
        <v>11.220000000000001</v>
      </c>
      <c r="I1071" s="232"/>
      <c r="J1071" s="233">
        <f>ROUND(I1071*H1071,2)</f>
        <v>0</v>
      </c>
      <c r="K1071" s="229" t="s">
        <v>1</v>
      </c>
      <c r="L1071" s="234"/>
      <c r="M1071" s="235" t="s">
        <v>1</v>
      </c>
      <c r="N1071" s="236" t="s">
        <v>40</v>
      </c>
      <c r="O1071" s="77"/>
      <c r="P1071" s="191">
        <f>O1071*H1071</f>
        <v>0</v>
      </c>
      <c r="Q1071" s="191">
        <v>0.00013999999999999999</v>
      </c>
      <c r="R1071" s="191">
        <f>Q1071*H1071</f>
        <v>0.0015708</v>
      </c>
      <c r="S1071" s="191">
        <v>0</v>
      </c>
      <c r="T1071" s="192">
        <f>S1071*H1071</f>
        <v>0</v>
      </c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R1071" s="193" t="s">
        <v>462</v>
      </c>
      <c r="AT1071" s="193" t="s">
        <v>315</v>
      </c>
      <c r="AU1071" s="193" t="s">
        <v>85</v>
      </c>
      <c r="AY1071" s="19" t="s">
        <v>257</v>
      </c>
      <c r="BE1071" s="194">
        <f>IF(N1071="základní",J1071,0)</f>
        <v>0</v>
      </c>
      <c r="BF1071" s="194">
        <f>IF(N1071="snížená",J1071,0)</f>
        <v>0</v>
      </c>
      <c r="BG1071" s="194">
        <f>IF(N1071="zákl. přenesená",J1071,0)</f>
        <v>0</v>
      </c>
      <c r="BH1071" s="194">
        <f>IF(N1071="sníž. přenesená",J1071,0)</f>
        <v>0</v>
      </c>
      <c r="BI1071" s="194">
        <f>IF(N1071="nulová",J1071,0)</f>
        <v>0</v>
      </c>
      <c r="BJ1071" s="19" t="s">
        <v>82</v>
      </c>
      <c r="BK1071" s="194">
        <f>ROUND(I1071*H1071,2)</f>
        <v>0</v>
      </c>
      <c r="BL1071" s="19" t="s">
        <v>364</v>
      </c>
      <c r="BM1071" s="193" t="s">
        <v>1187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1132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1135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4" customFormat="1">
      <c r="A1074" s="14"/>
      <c r="B1074" s="203"/>
      <c r="C1074" s="14"/>
      <c r="D1074" s="196" t="s">
        <v>265</v>
      </c>
      <c r="E1074" s="204" t="s">
        <v>1</v>
      </c>
      <c r="F1074" s="205" t="s">
        <v>1136</v>
      </c>
      <c r="G1074" s="14"/>
      <c r="H1074" s="206">
        <v>10.199999999999999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32</v>
      </c>
      <c r="AX1074" s="14" t="s">
        <v>75</v>
      </c>
      <c r="AY1074" s="204" t="s">
        <v>257</v>
      </c>
    </row>
    <row r="1075" s="15" customFormat="1">
      <c r="A1075" s="15"/>
      <c r="B1075" s="211"/>
      <c r="C1075" s="15"/>
      <c r="D1075" s="196" t="s">
        <v>265</v>
      </c>
      <c r="E1075" s="212" t="s">
        <v>1</v>
      </c>
      <c r="F1075" s="213" t="s">
        <v>271</v>
      </c>
      <c r="G1075" s="15"/>
      <c r="H1075" s="214">
        <v>10.199999999999999</v>
      </c>
      <c r="I1075" s="215"/>
      <c r="J1075" s="15"/>
      <c r="K1075" s="15"/>
      <c r="L1075" s="211"/>
      <c r="M1075" s="216"/>
      <c r="N1075" s="217"/>
      <c r="O1075" s="217"/>
      <c r="P1075" s="217"/>
      <c r="Q1075" s="217"/>
      <c r="R1075" s="217"/>
      <c r="S1075" s="217"/>
      <c r="T1075" s="218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12" t="s">
        <v>265</v>
      </c>
      <c r="AU1075" s="212" t="s">
        <v>85</v>
      </c>
      <c r="AV1075" s="15" t="s">
        <v>108</v>
      </c>
      <c r="AW1075" s="15" t="s">
        <v>32</v>
      </c>
      <c r="AX1075" s="15" t="s">
        <v>82</v>
      </c>
      <c r="AY1075" s="212" t="s">
        <v>257</v>
      </c>
    </row>
    <row r="1076" s="14" customFormat="1">
      <c r="A1076" s="14"/>
      <c r="B1076" s="203"/>
      <c r="C1076" s="14"/>
      <c r="D1076" s="196" t="s">
        <v>265</v>
      </c>
      <c r="E1076" s="14"/>
      <c r="F1076" s="205" t="s">
        <v>1188</v>
      </c>
      <c r="G1076" s="14"/>
      <c r="H1076" s="206">
        <v>11.220000000000001</v>
      </c>
      <c r="I1076" s="207"/>
      <c r="J1076" s="14"/>
      <c r="K1076" s="14"/>
      <c r="L1076" s="203"/>
      <c r="M1076" s="208"/>
      <c r="N1076" s="209"/>
      <c r="O1076" s="209"/>
      <c r="P1076" s="209"/>
      <c r="Q1076" s="209"/>
      <c r="R1076" s="209"/>
      <c r="S1076" s="209"/>
      <c r="T1076" s="210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04" t="s">
        <v>265</v>
      </c>
      <c r="AU1076" s="204" t="s">
        <v>85</v>
      </c>
      <c r="AV1076" s="14" t="s">
        <v>85</v>
      </c>
      <c r="AW1076" s="14" t="s">
        <v>3</v>
      </c>
      <c r="AX1076" s="14" t="s">
        <v>82</v>
      </c>
      <c r="AY1076" s="204" t="s">
        <v>257</v>
      </c>
    </row>
    <row r="1077" s="2" customFormat="1" ht="33" customHeight="1">
      <c r="A1077" s="38"/>
      <c r="B1077" s="181"/>
      <c r="C1077" s="182" t="s">
        <v>1189</v>
      </c>
      <c r="D1077" s="182" t="s">
        <v>259</v>
      </c>
      <c r="E1077" s="183" t="s">
        <v>1190</v>
      </c>
      <c r="F1077" s="184" t="s">
        <v>1191</v>
      </c>
      <c r="G1077" s="185" t="s">
        <v>323</v>
      </c>
      <c r="H1077" s="186">
        <v>84.099999999999994</v>
      </c>
      <c r="I1077" s="187"/>
      <c r="J1077" s="188">
        <f>ROUND(I1077*H1077,2)</f>
        <v>0</v>
      </c>
      <c r="K1077" s="184" t="s">
        <v>263</v>
      </c>
      <c r="L1077" s="39"/>
      <c r="M1077" s="189" t="s">
        <v>1</v>
      </c>
      <c r="N1077" s="190" t="s">
        <v>40</v>
      </c>
      <c r="O1077" s="77"/>
      <c r="P1077" s="191">
        <f>O1077*H1077</f>
        <v>0</v>
      </c>
      <c r="Q1077" s="191">
        <v>0</v>
      </c>
      <c r="R1077" s="191">
        <f>Q1077*H1077</f>
        <v>0</v>
      </c>
      <c r="S1077" s="191">
        <v>0</v>
      </c>
      <c r="T1077" s="192">
        <f>S1077*H1077</f>
        <v>0</v>
      </c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R1077" s="193" t="s">
        <v>364</v>
      </c>
      <c r="AT1077" s="193" t="s">
        <v>259</v>
      </c>
      <c r="AU1077" s="193" t="s">
        <v>85</v>
      </c>
      <c r="AY1077" s="19" t="s">
        <v>257</v>
      </c>
      <c r="BE1077" s="194">
        <f>IF(N1077="základní",J1077,0)</f>
        <v>0</v>
      </c>
      <c r="BF1077" s="194">
        <f>IF(N1077="snížená",J1077,0)</f>
        <v>0</v>
      </c>
      <c r="BG1077" s="194">
        <f>IF(N1077="zákl. přenesená",J1077,0)</f>
        <v>0</v>
      </c>
      <c r="BH1077" s="194">
        <f>IF(N1077="sníž. přenesená",J1077,0)</f>
        <v>0</v>
      </c>
      <c r="BI1077" s="194">
        <f>IF(N1077="nulová",J1077,0)</f>
        <v>0</v>
      </c>
      <c r="BJ1077" s="19" t="s">
        <v>82</v>
      </c>
      <c r="BK1077" s="194">
        <f>ROUND(I1077*H1077,2)</f>
        <v>0</v>
      </c>
      <c r="BL1077" s="19" t="s">
        <v>364</v>
      </c>
      <c r="BM1077" s="193" t="s">
        <v>1192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1132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1137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4" customFormat="1">
      <c r="A1080" s="14"/>
      <c r="B1080" s="203"/>
      <c r="C1080" s="14"/>
      <c r="D1080" s="196" t="s">
        <v>265</v>
      </c>
      <c r="E1080" s="204" t="s">
        <v>1</v>
      </c>
      <c r="F1080" s="205" t="s">
        <v>1138</v>
      </c>
      <c r="G1080" s="14"/>
      <c r="H1080" s="206">
        <v>84.099999999999994</v>
      </c>
      <c r="I1080" s="207"/>
      <c r="J1080" s="14"/>
      <c r="K1080" s="14"/>
      <c r="L1080" s="203"/>
      <c r="M1080" s="208"/>
      <c r="N1080" s="209"/>
      <c r="O1080" s="209"/>
      <c r="P1080" s="209"/>
      <c r="Q1080" s="209"/>
      <c r="R1080" s="209"/>
      <c r="S1080" s="209"/>
      <c r="T1080" s="210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04" t="s">
        <v>265</v>
      </c>
      <c r="AU1080" s="204" t="s">
        <v>85</v>
      </c>
      <c r="AV1080" s="14" t="s">
        <v>85</v>
      </c>
      <c r="AW1080" s="14" t="s">
        <v>32</v>
      </c>
      <c r="AX1080" s="14" t="s">
        <v>75</v>
      </c>
      <c r="AY1080" s="204" t="s">
        <v>257</v>
      </c>
    </row>
    <row r="1081" s="15" customFormat="1">
      <c r="A1081" s="15"/>
      <c r="B1081" s="211"/>
      <c r="C1081" s="15"/>
      <c r="D1081" s="196" t="s">
        <v>265</v>
      </c>
      <c r="E1081" s="212" t="s">
        <v>1</v>
      </c>
      <c r="F1081" s="213" t="s">
        <v>271</v>
      </c>
      <c r="G1081" s="15"/>
      <c r="H1081" s="214">
        <v>84.099999999999994</v>
      </c>
      <c r="I1081" s="215"/>
      <c r="J1081" s="15"/>
      <c r="K1081" s="15"/>
      <c r="L1081" s="211"/>
      <c r="M1081" s="216"/>
      <c r="N1081" s="217"/>
      <c r="O1081" s="217"/>
      <c r="P1081" s="217"/>
      <c r="Q1081" s="217"/>
      <c r="R1081" s="217"/>
      <c r="S1081" s="217"/>
      <c r="T1081" s="218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12" t="s">
        <v>265</v>
      </c>
      <c r="AU1081" s="212" t="s">
        <v>85</v>
      </c>
      <c r="AV1081" s="15" t="s">
        <v>108</v>
      </c>
      <c r="AW1081" s="15" t="s">
        <v>32</v>
      </c>
      <c r="AX1081" s="15" t="s">
        <v>82</v>
      </c>
      <c r="AY1081" s="212" t="s">
        <v>257</v>
      </c>
    </row>
    <row r="1082" s="2" customFormat="1" ht="76.35" customHeight="1">
      <c r="A1082" s="38"/>
      <c r="B1082" s="181"/>
      <c r="C1082" s="227" t="s">
        <v>1193</v>
      </c>
      <c r="D1082" s="227" t="s">
        <v>315</v>
      </c>
      <c r="E1082" s="228" t="s">
        <v>1194</v>
      </c>
      <c r="F1082" s="229" t="s">
        <v>1195</v>
      </c>
      <c r="G1082" s="230" t="s">
        <v>323</v>
      </c>
      <c r="H1082" s="231">
        <v>92.719999999999999</v>
      </c>
      <c r="I1082" s="232"/>
      <c r="J1082" s="233">
        <f>ROUND(I1082*H1082,2)</f>
        <v>0</v>
      </c>
      <c r="K1082" s="229" t="s">
        <v>1</v>
      </c>
      <c r="L1082" s="234"/>
      <c r="M1082" s="235" t="s">
        <v>1</v>
      </c>
      <c r="N1082" s="236" t="s">
        <v>40</v>
      </c>
      <c r="O1082" s="77"/>
      <c r="P1082" s="191">
        <f>O1082*H1082</f>
        <v>0</v>
      </c>
      <c r="Q1082" s="191">
        <v>0.0013500000000000001</v>
      </c>
      <c r="R1082" s="191">
        <f>Q1082*H1082</f>
        <v>0.12517200000000001</v>
      </c>
      <c r="S1082" s="191">
        <v>0</v>
      </c>
      <c r="T1082" s="192">
        <f>S1082*H1082</f>
        <v>0</v>
      </c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R1082" s="193" t="s">
        <v>462</v>
      </c>
      <c r="AT1082" s="193" t="s">
        <v>315</v>
      </c>
      <c r="AU1082" s="193" t="s">
        <v>85</v>
      </c>
      <c r="AY1082" s="19" t="s">
        <v>257</v>
      </c>
      <c r="BE1082" s="194">
        <f>IF(N1082="základní",J1082,0)</f>
        <v>0</v>
      </c>
      <c r="BF1082" s="194">
        <f>IF(N1082="snížená",J1082,0)</f>
        <v>0</v>
      </c>
      <c r="BG1082" s="194">
        <f>IF(N1082="zákl. přenesená",J1082,0)</f>
        <v>0</v>
      </c>
      <c r="BH1082" s="194">
        <f>IF(N1082="sníž. přenesená",J1082,0)</f>
        <v>0</v>
      </c>
      <c r="BI1082" s="194">
        <f>IF(N1082="nulová",J1082,0)</f>
        <v>0</v>
      </c>
      <c r="BJ1082" s="19" t="s">
        <v>82</v>
      </c>
      <c r="BK1082" s="194">
        <f>ROUND(I1082*H1082,2)</f>
        <v>0</v>
      </c>
      <c r="BL1082" s="19" t="s">
        <v>364</v>
      </c>
      <c r="BM1082" s="193" t="s">
        <v>1196</v>
      </c>
    </row>
    <row r="1083" s="13" customFormat="1">
      <c r="A1083" s="13"/>
      <c r="B1083" s="195"/>
      <c r="C1083" s="13"/>
      <c r="D1083" s="196" t="s">
        <v>265</v>
      </c>
      <c r="E1083" s="197" t="s">
        <v>1</v>
      </c>
      <c r="F1083" s="198" t="s">
        <v>1132</v>
      </c>
      <c r="G1083" s="13"/>
      <c r="H1083" s="197" t="s">
        <v>1</v>
      </c>
      <c r="I1083" s="199"/>
      <c r="J1083" s="13"/>
      <c r="K1083" s="13"/>
      <c r="L1083" s="195"/>
      <c r="M1083" s="200"/>
      <c r="N1083" s="201"/>
      <c r="O1083" s="201"/>
      <c r="P1083" s="201"/>
      <c r="Q1083" s="201"/>
      <c r="R1083" s="201"/>
      <c r="S1083" s="201"/>
      <c r="T1083" s="20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197" t="s">
        <v>265</v>
      </c>
      <c r="AU1083" s="197" t="s">
        <v>85</v>
      </c>
      <c r="AV1083" s="13" t="s">
        <v>82</v>
      </c>
      <c r="AW1083" s="13" t="s">
        <v>32</v>
      </c>
      <c r="AX1083" s="13" t="s">
        <v>75</v>
      </c>
      <c r="AY1083" s="197" t="s">
        <v>257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1137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4" customFormat="1">
      <c r="A1085" s="14"/>
      <c r="B1085" s="203"/>
      <c r="C1085" s="14"/>
      <c r="D1085" s="196" t="s">
        <v>265</v>
      </c>
      <c r="E1085" s="204" t="s">
        <v>1</v>
      </c>
      <c r="F1085" s="205" t="s">
        <v>1138</v>
      </c>
      <c r="G1085" s="14"/>
      <c r="H1085" s="206">
        <v>84.099999999999994</v>
      </c>
      <c r="I1085" s="207"/>
      <c r="J1085" s="14"/>
      <c r="K1085" s="14"/>
      <c r="L1085" s="203"/>
      <c r="M1085" s="208"/>
      <c r="N1085" s="209"/>
      <c r="O1085" s="209"/>
      <c r="P1085" s="209"/>
      <c r="Q1085" s="209"/>
      <c r="R1085" s="209"/>
      <c r="S1085" s="209"/>
      <c r="T1085" s="210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04" t="s">
        <v>265</v>
      </c>
      <c r="AU1085" s="204" t="s">
        <v>85</v>
      </c>
      <c r="AV1085" s="14" t="s">
        <v>85</v>
      </c>
      <c r="AW1085" s="14" t="s">
        <v>32</v>
      </c>
      <c r="AX1085" s="14" t="s">
        <v>75</v>
      </c>
      <c r="AY1085" s="204" t="s">
        <v>257</v>
      </c>
    </row>
    <row r="1086" s="15" customFormat="1">
      <c r="A1086" s="15"/>
      <c r="B1086" s="211"/>
      <c r="C1086" s="15"/>
      <c r="D1086" s="196" t="s">
        <v>265</v>
      </c>
      <c r="E1086" s="212" t="s">
        <v>1</v>
      </c>
      <c r="F1086" s="213" t="s">
        <v>271</v>
      </c>
      <c r="G1086" s="15"/>
      <c r="H1086" s="214">
        <v>84.099999999999994</v>
      </c>
      <c r="I1086" s="215"/>
      <c r="J1086" s="15"/>
      <c r="K1086" s="15"/>
      <c r="L1086" s="211"/>
      <c r="M1086" s="216"/>
      <c r="N1086" s="217"/>
      <c r="O1086" s="217"/>
      <c r="P1086" s="217"/>
      <c r="Q1086" s="217"/>
      <c r="R1086" s="217"/>
      <c r="S1086" s="217"/>
      <c r="T1086" s="218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12" t="s">
        <v>265</v>
      </c>
      <c r="AU1086" s="212" t="s">
        <v>85</v>
      </c>
      <c r="AV1086" s="15" t="s">
        <v>108</v>
      </c>
      <c r="AW1086" s="15" t="s">
        <v>32</v>
      </c>
      <c r="AX1086" s="15" t="s">
        <v>82</v>
      </c>
      <c r="AY1086" s="212" t="s">
        <v>257</v>
      </c>
    </row>
    <row r="1087" s="14" customFormat="1">
      <c r="A1087" s="14"/>
      <c r="B1087" s="203"/>
      <c r="C1087" s="14"/>
      <c r="D1087" s="196" t="s">
        <v>265</v>
      </c>
      <c r="E1087" s="14"/>
      <c r="F1087" s="205" t="s">
        <v>1197</v>
      </c>
      <c r="G1087" s="14"/>
      <c r="H1087" s="206">
        <v>92.719999999999999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</v>
      </c>
      <c r="AX1087" s="14" t="s">
        <v>82</v>
      </c>
      <c r="AY1087" s="204" t="s">
        <v>257</v>
      </c>
    </row>
    <row r="1088" s="2" customFormat="1" ht="24.15" customHeight="1">
      <c r="A1088" s="38"/>
      <c r="B1088" s="181"/>
      <c r="C1088" s="182" t="s">
        <v>1198</v>
      </c>
      <c r="D1088" s="182" t="s">
        <v>259</v>
      </c>
      <c r="E1088" s="183" t="s">
        <v>1199</v>
      </c>
      <c r="F1088" s="184" t="s">
        <v>1200</v>
      </c>
      <c r="G1088" s="185" t="s">
        <v>323</v>
      </c>
      <c r="H1088" s="186">
        <v>84.099999999999994</v>
      </c>
      <c r="I1088" s="187"/>
      <c r="J1088" s="188">
        <f>ROUND(I1088*H1088,2)</f>
        <v>0</v>
      </c>
      <c r="K1088" s="184" t="s">
        <v>263</v>
      </c>
      <c r="L1088" s="39"/>
      <c r="M1088" s="189" t="s">
        <v>1</v>
      </c>
      <c r="N1088" s="190" t="s">
        <v>40</v>
      </c>
      <c r="O1088" s="77"/>
      <c r="P1088" s="191">
        <f>O1088*H1088</f>
        <v>0</v>
      </c>
      <c r="Q1088" s="191">
        <v>0</v>
      </c>
      <c r="R1088" s="191">
        <f>Q1088*H1088</f>
        <v>0</v>
      </c>
      <c r="S1088" s="191">
        <v>0</v>
      </c>
      <c r="T1088" s="192">
        <f>S1088*H1088</f>
        <v>0</v>
      </c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R1088" s="193" t="s">
        <v>364</v>
      </c>
      <c r="AT1088" s="193" t="s">
        <v>259</v>
      </c>
      <c r="AU1088" s="193" t="s">
        <v>85</v>
      </c>
      <c r="AY1088" s="19" t="s">
        <v>257</v>
      </c>
      <c r="BE1088" s="194">
        <f>IF(N1088="základní",J1088,0)</f>
        <v>0</v>
      </c>
      <c r="BF1088" s="194">
        <f>IF(N1088="snížená",J1088,0)</f>
        <v>0</v>
      </c>
      <c r="BG1088" s="194">
        <f>IF(N1088="zákl. přenesená",J1088,0)</f>
        <v>0</v>
      </c>
      <c r="BH1088" s="194">
        <f>IF(N1088="sníž. přenesená",J1088,0)</f>
        <v>0</v>
      </c>
      <c r="BI1088" s="194">
        <f>IF(N1088="nulová",J1088,0)</f>
        <v>0</v>
      </c>
      <c r="BJ1088" s="19" t="s">
        <v>82</v>
      </c>
      <c r="BK1088" s="194">
        <f>ROUND(I1088*H1088,2)</f>
        <v>0</v>
      </c>
      <c r="BL1088" s="19" t="s">
        <v>364</v>
      </c>
      <c r="BM1088" s="193" t="s">
        <v>1201</v>
      </c>
    </row>
    <row r="1089" s="13" customFormat="1">
      <c r="A1089" s="13"/>
      <c r="B1089" s="195"/>
      <c r="C1089" s="13"/>
      <c r="D1089" s="196" t="s">
        <v>265</v>
      </c>
      <c r="E1089" s="197" t="s">
        <v>1</v>
      </c>
      <c r="F1089" s="198" t="s">
        <v>1132</v>
      </c>
      <c r="G1089" s="13"/>
      <c r="H1089" s="197" t="s">
        <v>1</v>
      </c>
      <c r="I1089" s="199"/>
      <c r="J1089" s="13"/>
      <c r="K1089" s="13"/>
      <c r="L1089" s="195"/>
      <c r="M1089" s="200"/>
      <c r="N1089" s="201"/>
      <c r="O1089" s="201"/>
      <c r="P1089" s="201"/>
      <c r="Q1089" s="201"/>
      <c r="R1089" s="201"/>
      <c r="S1089" s="201"/>
      <c r="T1089" s="20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197" t="s">
        <v>265</v>
      </c>
      <c r="AU1089" s="197" t="s">
        <v>85</v>
      </c>
      <c r="AV1089" s="13" t="s">
        <v>82</v>
      </c>
      <c r="AW1089" s="13" t="s">
        <v>32</v>
      </c>
      <c r="AX1089" s="13" t="s">
        <v>75</v>
      </c>
      <c r="AY1089" s="197" t="s">
        <v>257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1137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4" customFormat="1">
      <c r="A1091" s="14"/>
      <c r="B1091" s="203"/>
      <c r="C1091" s="14"/>
      <c r="D1091" s="196" t="s">
        <v>265</v>
      </c>
      <c r="E1091" s="204" t="s">
        <v>1</v>
      </c>
      <c r="F1091" s="205" t="s">
        <v>1138</v>
      </c>
      <c r="G1091" s="14"/>
      <c r="H1091" s="206">
        <v>84.099999999999994</v>
      </c>
      <c r="I1091" s="207"/>
      <c r="J1091" s="14"/>
      <c r="K1091" s="14"/>
      <c r="L1091" s="203"/>
      <c r="M1091" s="208"/>
      <c r="N1091" s="209"/>
      <c r="O1091" s="209"/>
      <c r="P1091" s="209"/>
      <c r="Q1091" s="209"/>
      <c r="R1091" s="209"/>
      <c r="S1091" s="209"/>
      <c r="T1091" s="210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04" t="s">
        <v>265</v>
      </c>
      <c r="AU1091" s="204" t="s">
        <v>85</v>
      </c>
      <c r="AV1091" s="14" t="s">
        <v>85</v>
      </c>
      <c r="AW1091" s="14" t="s">
        <v>32</v>
      </c>
      <c r="AX1091" s="14" t="s">
        <v>75</v>
      </c>
      <c r="AY1091" s="204" t="s">
        <v>257</v>
      </c>
    </row>
    <row r="1092" s="15" customFormat="1">
      <c r="A1092" s="15"/>
      <c r="B1092" s="211"/>
      <c r="C1092" s="15"/>
      <c r="D1092" s="196" t="s">
        <v>265</v>
      </c>
      <c r="E1092" s="212" t="s">
        <v>1</v>
      </c>
      <c r="F1092" s="213" t="s">
        <v>271</v>
      </c>
      <c r="G1092" s="15"/>
      <c r="H1092" s="214">
        <v>84.099999999999994</v>
      </c>
      <c r="I1092" s="215"/>
      <c r="J1092" s="15"/>
      <c r="K1092" s="15"/>
      <c r="L1092" s="211"/>
      <c r="M1092" s="216"/>
      <c r="N1092" s="217"/>
      <c r="O1092" s="217"/>
      <c r="P1092" s="217"/>
      <c r="Q1092" s="217"/>
      <c r="R1092" s="217"/>
      <c r="S1092" s="217"/>
      <c r="T1092" s="218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12" t="s">
        <v>265</v>
      </c>
      <c r="AU1092" s="212" t="s">
        <v>85</v>
      </c>
      <c r="AV1092" s="15" t="s">
        <v>108</v>
      </c>
      <c r="AW1092" s="15" t="s">
        <v>32</v>
      </c>
      <c r="AX1092" s="15" t="s">
        <v>82</v>
      </c>
      <c r="AY1092" s="212" t="s">
        <v>257</v>
      </c>
    </row>
    <row r="1093" s="2" customFormat="1" ht="24.15" customHeight="1">
      <c r="A1093" s="38"/>
      <c r="B1093" s="181"/>
      <c r="C1093" s="227" t="s">
        <v>1202</v>
      </c>
      <c r="D1093" s="227" t="s">
        <v>315</v>
      </c>
      <c r="E1093" s="228" t="s">
        <v>1203</v>
      </c>
      <c r="F1093" s="229" t="s">
        <v>1204</v>
      </c>
      <c r="G1093" s="230" t="s">
        <v>262</v>
      </c>
      <c r="H1093" s="231">
        <v>11.101000000000001</v>
      </c>
      <c r="I1093" s="232"/>
      <c r="J1093" s="233">
        <f>ROUND(I1093*H1093,2)</f>
        <v>0</v>
      </c>
      <c r="K1093" s="229" t="s">
        <v>263</v>
      </c>
      <c r="L1093" s="234"/>
      <c r="M1093" s="235" t="s">
        <v>1</v>
      </c>
      <c r="N1093" s="236" t="s">
        <v>40</v>
      </c>
      <c r="O1093" s="77"/>
      <c r="P1093" s="191">
        <f>O1093*H1093</f>
        <v>0</v>
      </c>
      <c r="Q1093" s="191">
        <v>0.75</v>
      </c>
      <c r="R1093" s="191">
        <f>Q1093*H1093</f>
        <v>8.3257500000000011</v>
      </c>
      <c r="S1093" s="191">
        <v>0</v>
      </c>
      <c r="T1093" s="192">
        <f>S1093*H1093</f>
        <v>0</v>
      </c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R1093" s="193" t="s">
        <v>462</v>
      </c>
      <c r="AT1093" s="193" t="s">
        <v>315</v>
      </c>
      <c r="AU1093" s="193" t="s">
        <v>85</v>
      </c>
      <c r="AY1093" s="19" t="s">
        <v>257</v>
      </c>
      <c r="BE1093" s="194">
        <f>IF(N1093="základní",J1093,0)</f>
        <v>0</v>
      </c>
      <c r="BF1093" s="194">
        <f>IF(N1093="snížená",J1093,0)</f>
        <v>0</v>
      </c>
      <c r="BG1093" s="194">
        <f>IF(N1093="zákl. přenesená",J1093,0)</f>
        <v>0</v>
      </c>
      <c r="BH1093" s="194">
        <f>IF(N1093="sníž. přenesená",J1093,0)</f>
        <v>0</v>
      </c>
      <c r="BI1093" s="194">
        <f>IF(N1093="nulová",J1093,0)</f>
        <v>0</v>
      </c>
      <c r="BJ1093" s="19" t="s">
        <v>82</v>
      </c>
      <c r="BK1093" s="194">
        <f>ROUND(I1093*H1093,2)</f>
        <v>0</v>
      </c>
      <c r="BL1093" s="19" t="s">
        <v>364</v>
      </c>
      <c r="BM1093" s="193" t="s">
        <v>1205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1132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1137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4" customFormat="1">
      <c r="A1096" s="14"/>
      <c r="B1096" s="203"/>
      <c r="C1096" s="14"/>
      <c r="D1096" s="196" t="s">
        <v>265</v>
      </c>
      <c r="E1096" s="204" t="s">
        <v>1</v>
      </c>
      <c r="F1096" s="205" t="s">
        <v>1206</v>
      </c>
      <c r="G1096" s="14"/>
      <c r="H1096" s="206">
        <v>10.092000000000001</v>
      </c>
      <c r="I1096" s="207"/>
      <c r="J1096" s="14"/>
      <c r="K1096" s="14"/>
      <c r="L1096" s="203"/>
      <c r="M1096" s="208"/>
      <c r="N1096" s="209"/>
      <c r="O1096" s="209"/>
      <c r="P1096" s="209"/>
      <c r="Q1096" s="209"/>
      <c r="R1096" s="209"/>
      <c r="S1096" s="209"/>
      <c r="T1096" s="210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04" t="s">
        <v>265</v>
      </c>
      <c r="AU1096" s="204" t="s">
        <v>85</v>
      </c>
      <c r="AV1096" s="14" t="s">
        <v>85</v>
      </c>
      <c r="AW1096" s="14" t="s">
        <v>32</v>
      </c>
      <c r="AX1096" s="14" t="s">
        <v>75</v>
      </c>
      <c r="AY1096" s="204" t="s">
        <v>257</v>
      </c>
    </row>
    <row r="1097" s="15" customFormat="1">
      <c r="A1097" s="15"/>
      <c r="B1097" s="211"/>
      <c r="C1097" s="15"/>
      <c r="D1097" s="196" t="s">
        <v>265</v>
      </c>
      <c r="E1097" s="212" t="s">
        <v>1</v>
      </c>
      <c r="F1097" s="213" t="s">
        <v>271</v>
      </c>
      <c r="G1097" s="15"/>
      <c r="H1097" s="214">
        <v>10.092000000000001</v>
      </c>
      <c r="I1097" s="215"/>
      <c r="J1097" s="15"/>
      <c r="K1097" s="15"/>
      <c r="L1097" s="211"/>
      <c r="M1097" s="216"/>
      <c r="N1097" s="217"/>
      <c r="O1097" s="217"/>
      <c r="P1097" s="217"/>
      <c r="Q1097" s="217"/>
      <c r="R1097" s="217"/>
      <c r="S1097" s="217"/>
      <c r="T1097" s="218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12" t="s">
        <v>265</v>
      </c>
      <c r="AU1097" s="212" t="s">
        <v>85</v>
      </c>
      <c r="AV1097" s="15" t="s">
        <v>108</v>
      </c>
      <c r="AW1097" s="15" t="s">
        <v>32</v>
      </c>
      <c r="AX1097" s="15" t="s">
        <v>82</v>
      </c>
      <c r="AY1097" s="212" t="s">
        <v>257</v>
      </c>
    </row>
    <row r="1098" s="14" customFormat="1">
      <c r="A1098" s="14"/>
      <c r="B1098" s="203"/>
      <c r="C1098" s="14"/>
      <c r="D1098" s="196" t="s">
        <v>265</v>
      </c>
      <c r="E1098" s="14"/>
      <c r="F1098" s="205" t="s">
        <v>1207</v>
      </c>
      <c r="G1098" s="14"/>
      <c r="H1098" s="206">
        <v>11.101000000000001</v>
      </c>
      <c r="I1098" s="207"/>
      <c r="J1098" s="14"/>
      <c r="K1098" s="14"/>
      <c r="L1098" s="203"/>
      <c r="M1098" s="208"/>
      <c r="N1098" s="209"/>
      <c r="O1098" s="209"/>
      <c r="P1098" s="209"/>
      <c r="Q1098" s="209"/>
      <c r="R1098" s="209"/>
      <c r="S1098" s="209"/>
      <c r="T1098" s="210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4" t="s">
        <v>265</v>
      </c>
      <c r="AU1098" s="204" t="s">
        <v>85</v>
      </c>
      <c r="AV1098" s="14" t="s">
        <v>85</v>
      </c>
      <c r="AW1098" s="14" t="s">
        <v>3</v>
      </c>
      <c r="AX1098" s="14" t="s">
        <v>82</v>
      </c>
      <c r="AY1098" s="204" t="s">
        <v>257</v>
      </c>
    </row>
    <row r="1099" s="2" customFormat="1" ht="24.15" customHeight="1">
      <c r="A1099" s="38"/>
      <c r="B1099" s="181"/>
      <c r="C1099" s="182" t="s">
        <v>1208</v>
      </c>
      <c r="D1099" s="182" t="s">
        <v>259</v>
      </c>
      <c r="E1099" s="183" t="s">
        <v>1209</v>
      </c>
      <c r="F1099" s="184" t="s">
        <v>1210</v>
      </c>
      <c r="G1099" s="185" t="s">
        <v>323</v>
      </c>
      <c r="H1099" s="186">
        <v>84.099999999999994</v>
      </c>
      <c r="I1099" s="187"/>
      <c r="J1099" s="188">
        <f>ROUND(I1099*H1099,2)</f>
        <v>0</v>
      </c>
      <c r="K1099" s="184" t="s">
        <v>263</v>
      </c>
      <c r="L1099" s="39"/>
      <c r="M1099" s="189" t="s">
        <v>1</v>
      </c>
      <c r="N1099" s="190" t="s">
        <v>40</v>
      </c>
      <c r="O1099" s="77"/>
      <c r="P1099" s="191">
        <f>O1099*H1099</f>
        <v>0</v>
      </c>
      <c r="Q1099" s="191">
        <v>0</v>
      </c>
      <c r="R1099" s="191">
        <f>Q1099*H1099</f>
        <v>0</v>
      </c>
      <c r="S1099" s="191">
        <v>0</v>
      </c>
      <c r="T1099" s="192">
        <f>S1099*H1099</f>
        <v>0</v>
      </c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R1099" s="193" t="s">
        <v>364</v>
      </c>
      <c r="AT1099" s="193" t="s">
        <v>259</v>
      </c>
      <c r="AU1099" s="193" t="s">
        <v>85</v>
      </c>
      <c r="AY1099" s="19" t="s">
        <v>257</v>
      </c>
      <c r="BE1099" s="194">
        <f>IF(N1099="základní",J1099,0)</f>
        <v>0</v>
      </c>
      <c r="BF1099" s="194">
        <f>IF(N1099="snížená",J1099,0)</f>
        <v>0</v>
      </c>
      <c r="BG1099" s="194">
        <f>IF(N1099="zákl. přenesená",J1099,0)</f>
        <v>0</v>
      </c>
      <c r="BH1099" s="194">
        <f>IF(N1099="sníž. přenesená",J1099,0)</f>
        <v>0</v>
      </c>
      <c r="BI1099" s="194">
        <f>IF(N1099="nulová",J1099,0)</f>
        <v>0</v>
      </c>
      <c r="BJ1099" s="19" t="s">
        <v>82</v>
      </c>
      <c r="BK1099" s="194">
        <f>ROUND(I1099*H1099,2)</f>
        <v>0</v>
      </c>
      <c r="BL1099" s="19" t="s">
        <v>364</v>
      </c>
      <c r="BM1099" s="193" t="s">
        <v>1211</v>
      </c>
    </row>
    <row r="1100" s="13" customFormat="1">
      <c r="A1100" s="13"/>
      <c r="B1100" s="195"/>
      <c r="C1100" s="13"/>
      <c r="D1100" s="196" t="s">
        <v>265</v>
      </c>
      <c r="E1100" s="197" t="s">
        <v>1</v>
      </c>
      <c r="F1100" s="198" t="s">
        <v>1132</v>
      </c>
      <c r="G1100" s="13"/>
      <c r="H1100" s="197" t="s">
        <v>1</v>
      </c>
      <c r="I1100" s="199"/>
      <c r="J1100" s="13"/>
      <c r="K1100" s="13"/>
      <c r="L1100" s="195"/>
      <c r="M1100" s="200"/>
      <c r="N1100" s="201"/>
      <c r="O1100" s="201"/>
      <c r="P1100" s="201"/>
      <c r="Q1100" s="201"/>
      <c r="R1100" s="201"/>
      <c r="S1100" s="201"/>
      <c r="T1100" s="202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197" t="s">
        <v>265</v>
      </c>
      <c r="AU1100" s="197" t="s">
        <v>85</v>
      </c>
      <c r="AV1100" s="13" t="s">
        <v>82</v>
      </c>
      <c r="AW1100" s="13" t="s">
        <v>32</v>
      </c>
      <c r="AX1100" s="13" t="s">
        <v>75</v>
      </c>
      <c r="AY1100" s="197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1137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4" customFormat="1">
      <c r="A1102" s="14"/>
      <c r="B1102" s="203"/>
      <c r="C1102" s="14"/>
      <c r="D1102" s="196" t="s">
        <v>265</v>
      </c>
      <c r="E1102" s="204" t="s">
        <v>1</v>
      </c>
      <c r="F1102" s="205" t="s">
        <v>1138</v>
      </c>
      <c r="G1102" s="14"/>
      <c r="H1102" s="206">
        <v>84.099999999999994</v>
      </c>
      <c r="I1102" s="207"/>
      <c r="J1102" s="14"/>
      <c r="K1102" s="14"/>
      <c r="L1102" s="203"/>
      <c r="M1102" s="208"/>
      <c r="N1102" s="209"/>
      <c r="O1102" s="209"/>
      <c r="P1102" s="209"/>
      <c r="Q1102" s="209"/>
      <c r="R1102" s="209"/>
      <c r="S1102" s="209"/>
      <c r="T1102" s="210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04" t="s">
        <v>265</v>
      </c>
      <c r="AU1102" s="204" t="s">
        <v>85</v>
      </c>
      <c r="AV1102" s="14" t="s">
        <v>85</v>
      </c>
      <c r="AW1102" s="14" t="s">
        <v>32</v>
      </c>
      <c r="AX1102" s="14" t="s">
        <v>75</v>
      </c>
      <c r="AY1102" s="204" t="s">
        <v>257</v>
      </c>
    </row>
    <row r="1103" s="15" customFormat="1">
      <c r="A1103" s="15"/>
      <c r="B1103" s="211"/>
      <c r="C1103" s="15"/>
      <c r="D1103" s="196" t="s">
        <v>265</v>
      </c>
      <c r="E1103" s="212" t="s">
        <v>1</v>
      </c>
      <c r="F1103" s="213" t="s">
        <v>271</v>
      </c>
      <c r="G1103" s="15"/>
      <c r="H1103" s="214">
        <v>84.099999999999994</v>
      </c>
      <c r="I1103" s="215"/>
      <c r="J1103" s="15"/>
      <c r="K1103" s="15"/>
      <c r="L1103" s="211"/>
      <c r="M1103" s="216"/>
      <c r="N1103" s="217"/>
      <c r="O1103" s="217"/>
      <c r="P1103" s="217"/>
      <c r="Q1103" s="217"/>
      <c r="R1103" s="217"/>
      <c r="S1103" s="217"/>
      <c r="T1103" s="218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T1103" s="212" t="s">
        <v>265</v>
      </c>
      <c r="AU1103" s="212" t="s">
        <v>85</v>
      </c>
      <c r="AV1103" s="15" t="s">
        <v>108</v>
      </c>
      <c r="AW1103" s="15" t="s">
        <v>32</v>
      </c>
      <c r="AX1103" s="15" t="s">
        <v>82</v>
      </c>
      <c r="AY1103" s="212" t="s">
        <v>257</v>
      </c>
    </row>
    <row r="1104" s="2" customFormat="1" ht="16.5" customHeight="1">
      <c r="A1104" s="38"/>
      <c r="B1104" s="181"/>
      <c r="C1104" s="227" t="s">
        <v>1212</v>
      </c>
      <c r="D1104" s="227" t="s">
        <v>315</v>
      </c>
      <c r="E1104" s="228" t="s">
        <v>1213</v>
      </c>
      <c r="F1104" s="229" t="s">
        <v>1214</v>
      </c>
      <c r="G1104" s="230" t="s">
        <v>323</v>
      </c>
      <c r="H1104" s="231">
        <v>100.92</v>
      </c>
      <c r="I1104" s="232"/>
      <c r="J1104" s="233">
        <f>ROUND(I1104*H1104,2)</f>
        <v>0</v>
      </c>
      <c r="K1104" s="229" t="s">
        <v>263</v>
      </c>
      <c r="L1104" s="234"/>
      <c r="M1104" s="235" t="s">
        <v>1</v>
      </c>
      <c r="N1104" s="236" t="s">
        <v>40</v>
      </c>
      <c r="O1104" s="77"/>
      <c r="P1104" s="191">
        <f>O1104*H1104</f>
        <v>0</v>
      </c>
      <c r="Q1104" s="191">
        <v>0.010999999999999999</v>
      </c>
      <c r="R1104" s="191">
        <f>Q1104*H1104</f>
        <v>1.11012</v>
      </c>
      <c r="S1104" s="191">
        <v>0</v>
      </c>
      <c r="T1104" s="192">
        <f>S1104*H1104</f>
        <v>0</v>
      </c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R1104" s="193" t="s">
        <v>462</v>
      </c>
      <c r="AT1104" s="193" t="s">
        <v>315</v>
      </c>
      <c r="AU1104" s="193" t="s">
        <v>85</v>
      </c>
      <c r="AY1104" s="19" t="s">
        <v>257</v>
      </c>
      <c r="BE1104" s="194">
        <f>IF(N1104="základní",J1104,0)</f>
        <v>0</v>
      </c>
      <c r="BF1104" s="194">
        <f>IF(N1104="snížená",J1104,0)</f>
        <v>0</v>
      </c>
      <c r="BG1104" s="194">
        <f>IF(N1104="zákl. přenesená",J1104,0)</f>
        <v>0</v>
      </c>
      <c r="BH1104" s="194">
        <f>IF(N1104="sníž. přenesená",J1104,0)</f>
        <v>0</v>
      </c>
      <c r="BI1104" s="194">
        <f>IF(N1104="nulová",J1104,0)</f>
        <v>0</v>
      </c>
      <c r="BJ1104" s="19" t="s">
        <v>82</v>
      </c>
      <c r="BK1104" s="194">
        <f>ROUND(I1104*H1104,2)</f>
        <v>0</v>
      </c>
      <c r="BL1104" s="19" t="s">
        <v>364</v>
      </c>
      <c r="BM1104" s="193" t="s">
        <v>1215</v>
      </c>
    </row>
    <row r="1105" s="14" customFormat="1">
      <c r="A1105" s="14"/>
      <c r="B1105" s="203"/>
      <c r="C1105" s="14"/>
      <c r="D1105" s="196" t="s">
        <v>265</v>
      </c>
      <c r="E1105" s="14"/>
      <c r="F1105" s="205" t="s">
        <v>1216</v>
      </c>
      <c r="G1105" s="14"/>
      <c r="H1105" s="206">
        <v>100.92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</v>
      </c>
      <c r="AX1105" s="14" t="s">
        <v>82</v>
      </c>
      <c r="AY1105" s="204" t="s">
        <v>257</v>
      </c>
    </row>
    <row r="1106" s="2" customFormat="1" ht="24.15" customHeight="1">
      <c r="A1106" s="38"/>
      <c r="B1106" s="181"/>
      <c r="C1106" s="182" t="s">
        <v>1217</v>
      </c>
      <c r="D1106" s="182" t="s">
        <v>259</v>
      </c>
      <c r="E1106" s="183" t="s">
        <v>1218</v>
      </c>
      <c r="F1106" s="184" t="s">
        <v>1219</v>
      </c>
      <c r="G1106" s="185" t="s">
        <v>262</v>
      </c>
      <c r="H1106" s="186">
        <v>35</v>
      </c>
      <c r="I1106" s="187"/>
      <c r="J1106" s="188">
        <f>ROUND(I1106*H1106,2)</f>
        <v>0</v>
      </c>
      <c r="K1106" s="184" t="s">
        <v>263</v>
      </c>
      <c r="L1106" s="39"/>
      <c r="M1106" s="189" t="s">
        <v>1</v>
      </c>
      <c r="N1106" s="190" t="s">
        <v>40</v>
      </c>
      <c r="O1106" s="77"/>
      <c r="P1106" s="191">
        <f>O1106*H1106</f>
        <v>0</v>
      </c>
      <c r="Q1106" s="191">
        <v>0</v>
      </c>
      <c r="R1106" s="191">
        <f>Q1106*H1106</f>
        <v>0</v>
      </c>
      <c r="S1106" s="191">
        <v>0</v>
      </c>
      <c r="T1106" s="192">
        <f>S1106*H1106</f>
        <v>0</v>
      </c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R1106" s="193" t="s">
        <v>364</v>
      </c>
      <c r="AT1106" s="193" t="s">
        <v>259</v>
      </c>
      <c r="AU1106" s="193" t="s">
        <v>85</v>
      </c>
      <c r="AY1106" s="19" t="s">
        <v>257</v>
      </c>
      <c r="BE1106" s="194">
        <f>IF(N1106="základní",J1106,0)</f>
        <v>0</v>
      </c>
      <c r="BF1106" s="194">
        <f>IF(N1106="snížená",J1106,0)</f>
        <v>0</v>
      </c>
      <c r="BG1106" s="194">
        <f>IF(N1106="zákl. přenesená",J1106,0)</f>
        <v>0</v>
      </c>
      <c r="BH1106" s="194">
        <f>IF(N1106="sníž. přenesená",J1106,0)</f>
        <v>0</v>
      </c>
      <c r="BI1106" s="194">
        <f>IF(N1106="nulová",J1106,0)</f>
        <v>0</v>
      </c>
      <c r="BJ1106" s="19" t="s">
        <v>82</v>
      </c>
      <c r="BK1106" s="194">
        <f>ROUND(I1106*H1106,2)</f>
        <v>0</v>
      </c>
      <c r="BL1106" s="19" t="s">
        <v>364</v>
      </c>
      <c r="BM1106" s="193" t="s">
        <v>1220</v>
      </c>
    </row>
    <row r="1107" s="13" customFormat="1">
      <c r="A1107" s="13"/>
      <c r="B1107" s="195"/>
      <c r="C1107" s="13"/>
      <c r="D1107" s="196" t="s">
        <v>265</v>
      </c>
      <c r="E1107" s="197" t="s">
        <v>1</v>
      </c>
      <c r="F1107" s="198" t="s">
        <v>1221</v>
      </c>
      <c r="G1107" s="13"/>
      <c r="H1107" s="197" t="s">
        <v>1</v>
      </c>
      <c r="I1107" s="199"/>
      <c r="J1107" s="13"/>
      <c r="K1107" s="13"/>
      <c r="L1107" s="195"/>
      <c r="M1107" s="200"/>
      <c r="N1107" s="201"/>
      <c r="O1107" s="201"/>
      <c r="P1107" s="201"/>
      <c r="Q1107" s="201"/>
      <c r="R1107" s="201"/>
      <c r="S1107" s="201"/>
      <c r="T1107" s="202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197" t="s">
        <v>265</v>
      </c>
      <c r="AU1107" s="197" t="s">
        <v>85</v>
      </c>
      <c r="AV1107" s="13" t="s">
        <v>82</v>
      </c>
      <c r="AW1107" s="13" t="s">
        <v>32</v>
      </c>
      <c r="AX1107" s="13" t="s">
        <v>75</v>
      </c>
      <c r="AY1107" s="197" t="s">
        <v>257</v>
      </c>
    </row>
    <row r="1108" s="14" customFormat="1">
      <c r="A1108" s="14"/>
      <c r="B1108" s="203"/>
      <c r="C1108" s="14"/>
      <c r="D1108" s="196" t="s">
        <v>265</v>
      </c>
      <c r="E1108" s="204" t="s">
        <v>1</v>
      </c>
      <c r="F1108" s="205" t="s">
        <v>1222</v>
      </c>
      <c r="G1108" s="14"/>
      <c r="H1108" s="206">
        <v>15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32</v>
      </c>
      <c r="AX1108" s="14" t="s">
        <v>75</v>
      </c>
      <c r="AY1108" s="204" t="s">
        <v>257</v>
      </c>
    </row>
    <row r="1109" s="13" customFormat="1">
      <c r="A1109" s="13"/>
      <c r="B1109" s="195"/>
      <c r="C1109" s="13"/>
      <c r="D1109" s="196" t="s">
        <v>265</v>
      </c>
      <c r="E1109" s="197" t="s">
        <v>1</v>
      </c>
      <c r="F1109" s="198" t="s">
        <v>1223</v>
      </c>
      <c r="G1109" s="13"/>
      <c r="H1109" s="197" t="s">
        <v>1</v>
      </c>
      <c r="I1109" s="199"/>
      <c r="J1109" s="13"/>
      <c r="K1109" s="13"/>
      <c r="L1109" s="195"/>
      <c r="M1109" s="200"/>
      <c r="N1109" s="201"/>
      <c r="O1109" s="201"/>
      <c r="P1109" s="201"/>
      <c r="Q1109" s="201"/>
      <c r="R1109" s="201"/>
      <c r="S1109" s="201"/>
      <c r="T1109" s="20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197" t="s">
        <v>265</v>
      </c>
      <c r="AU1109" s="197" t="s">
        <v>85</v>
      </c>
      <c r="AV1109" s="13" t="s">
        <v>82</v>
      </c>
      <c r="AW1109" s="13" t="s">
        <v>32</v>
      </c>
      <c r="AX1109" s="13" t="s">
        <v>75</v>
      </c>
      <c r="AY1109" s="197" t="s">
        <v>257</v>
      </c>
    </row>
    <row r="1110" s="14" customFormat="1">
      <c r="A1110" s="14"/>
      <c r="B1110" s="203"/>
      <c r="C1110" s="14"/>
      <c r="D1110" s="196" t="s">
        <v>265</v>
      </c>
      <c r="E1110" s="204" t="s">
        <v>1</v>
      </c>
      <c r="F1110" s="205" t="s">
        <v>388</v>
      </c>
      <c r="G1110" s="14"/>
      <c r="H1110" s="206">
        <v>20</v>
      </c>
      <c r="I1110" s="207"/>
      <c r="J1110" s="14"/>
      <c r="K1110" s="14"/>
      <c r="L1110" s="203"/>
      <c r="M1110" s="208"/>
      <c r="N1110" s="209"/>
      <c r="O1110" s="209"/>
      <c r="P1110" s="209"/>
      <c r="Q1110" s="209"/>
      <c r="R1110" s="209"/>
      <c r="S1110" s="209"/>
      <c r="T1110" s="210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04" t="s">
        <v>265</v>
      </c>
      <c r="AU1110" s="204" t="s">
        <v>85</v>
      </c>
      <c r="AV1110" s="14" t="s">
        <v>85</v>
      </c>
      <c r="AW1110" s="14" t="s">
        <v>32</v>
      </c>
      <c r="AX1110" s="14" t="s">
        <v>75</v>
      </c>
      <c r="AY1110" s="204" t="s">
        <v>257</v>
      </c>
    </row>
    <row r="1111" s="15" customFormat="1">
      <c r="A1111" s="15"/>
      <c r="B1111" s="211"/>
      <c r="C1111" s="15"/>
      <c r="D1111" s="196" t="s">
        <v>265</v>
      </c>
      <c r="E1111" s="212" t="s">
        <v>1</v>
      </c>
      <c r="F1111" s="213" t="s">
        <v>271</v>
      </c>
      <c r="G1111" s="15"/>
      <c r="H1111" s="214">
        <v>35</v>
      </c>
      <c r="I1111" s="215"/>
      <c r="J1111" s="15"/>
      <c r="K1111" s="15"/>
      <c r="L1111" s="211"/>
      <c r="M1111" s="216"/>
      <c r="N1111" s="217"/>
      <c r="O1111" s="217"/>
      <c r="P1111" s="217"/>
      <c r="Q1111" s="217"/>
      <c r="R1111" s="217"/>
      <c r="S1111" s="217"/>
      <c r="T1111" s="218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12" t="s">
        <v>265</v>
      </c>
      <c r="AU1111" s="212" t="s">
        <v>85</v>
      </c>
      <c r="AV1111" s="15" t="s">
        <v>108</v>
      </c>
      <c r="AW1111" s="15" t="s">
        <v>32</v>
      </c>
      <c r="AX1111" s="15" t="s">
        <v>82</v>
      </c>
      <c r="AY1111" s="212" t="s">
        <v>257</v>
      </c>
    </row>
    <row r="1112" s="2" customFormat="1" ht="16.5" customHeight="1">
      <c r="A1112" s="38"/>
      <c r="B1112" s="181"/>
      <c r="C1112" s="227" t="s">
        <v>1224</v>
      </c>
      <c r="D1112" s="227" t="s">
        <v>315</v>
      </c>
      <c r="E1112" s="228" t="s">
        <v>1225</v>
      </c>
      <c r="F1112" s="229" t="s">
        <v>1226</v>
      </c>
      <c r="G1112" s="230" t="s">
        <v>304</v>
      </c>
      <c r="H1112" s="231">
        <v>57.834000000000003</v>
      </c>
      <c r="I1112" s="232"/>
      <c r="J1112" s="233">
        <f>ROUND(I1112*H1112,2)</f>
        <v>0</v>
      </c>
      <c r="K1112" s="229" t="s">
        <v>263</v>
      </c>
      <c r="L1112" s="234"/>
      <c r="M1112" s="235" t="s">
        <v>1</v>
      </c>
      <c r="N1112" s="236" t="s">
        <v>40</v>
      </c>
      <c r="O1112" s="77"/>
      <c r="P1112" s="191">
        <f>O1112*H1112</f>
        <v>0</v>
      </c>
      <c r="Q1112" s="191">
        <v>1</v>
      </c>
      <c r="R1112" s="191">
        <f>Q1112*H1112</f>
        <v>57.834000000000003</v>
      </c>
      <c r="S1112" s="191">
        <v>0</v>
      </c>
      <c r="T1112" s="192">
        <f>S1112*H1112</f>
        <v>0</v>
      </c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R1112" s="193" t="s">
        <v>462</v>
      </c>
      <c r="AT1112" s="193" t="s">
        <v>315</v>
      </c>
      <c r="AU1112" s="193" t="s">
        <v>85</v>
      </c>
      <c r="AY1112" s="19" t="s">
        <v>257</v>
      </c>
      <c r="BE1112" s="194">
        <f>IF(N1112="základní",J1112,0)</f>
        <v>0</v>
      </c>
      <c r="BF1112" s="194">
        <f>IF(N1112="snížená",J1112,0)</f>
        <v>0</v>
      </c>
      <c r="BG1112" s="194">
        <f>IF(N1112="zákl. přenesená",J1112,0)</f>
        <v>0</v>
      </c>
      <c r="BH1112" s="194">
        <f>IF(N1112="sníž. přenesená",J1112,0)</f>
        <v>0</v>
      </c>
      <c r="BI1112" s="194">
        <f>IF(N1112="nulová",J1112,0)</f>
        <v>0</v>
      </c>
      <c r="BJ1112" s="19" t="s">
        <v>82</v>
      </c>
      <c r="BK1112" s="194">
        <f>ROUND(I1112*H1112,2)</f>
        <v>0</v>
      </c>
      <c r="BL1112" s="19" t="s">
        <v>364</v>
      </c>
      <c r="BM1112" s="193" t="s">
        <v>1227</v>
      </c>
    </row>
    <row r="1113" s="14" customFormat="1">
      <c r="A1113" s="14"/>
      <c r="B1113" s="203"/>
      <c r="C1113" s="14"/>
      <c r="D1113" s="196" t="s">
        <v>265</v>
      </c>
      <c r="E1113" s="14"/>
      <c r="F1113" s="205" t="s">
        <v>1228</v>
      </c>
      <c r="G1113" s="14"/>
      <c r="H1113" s="206">
        <v>57.834000000000003</v>
      </c>
      <c r="I1113" s="207"/>
      <c r="J1113" s="14"/>
      <c r="K1113" s="14"/>
      <c r="L1113" s="203"/>
      <c r="M1113" s="208"/>
      <c r="N1113" s="209"/>
      <c r="O1113" s="209"/>
      <c r="P1113" s="209"/>
      <c r="Q1113" s="209"/>
      <c r="R1113" s="209"/>
      <c r="S1113" s="209"/>
      <c r="T1113" s="210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04" t="s">
        <v>265</v>
      </c>
      <c r="AU1113" s="204" t="s">
        <v>85</v>
      </c>
      <c r="AV1113" s="14" t="s">
        <v>85</v>
      </c>
      <c r="AW1113" s="14" t="s">
        <v>3</v>
      </c>
      <c r="AX1113" s="14" t="s">
        <v>82</v>
      </c>
      <c r="AY1113" s="204" t="s">
        <v>257</v>
      </c>
    </row>
    <row r="1114" s="2" customFormat="1" ht="21.75" customHeight="1">
      <c r="A1114" s="38"/>
      <c r="B1114" s="181"/>
      <c r="C1114" s="182" t="s">
        <v>1229</v>
      </c>
      <c r="D1114" s="182" t="s">
        <v>259</v>
      </c>
      <c r="E1114" s="183" t="s">
        <v>1230</v>
      </c>
      <c r="F1114" s="184" t="s">
        <v>1231</v>
      </c>
      <c r="G1114" s="185" t="s">
        <v>422</v>
      </c>
      <c r="H1114" s="186">
        <v>70</v>
      </c>
      <c r="I1114" s="187"/>
      <c r="J1114" s="188">
        <f>ROUND(I1114*H1114,2)</f>
        <v>0</v>
      </c>
      <c r="K1114" s="184" t="s">
        <v>263</v>
      </c>
      <c r="L1114" s="39"/>
      <c r="M1114" s="189" t="s">
        <v>1</v>
      </c>
      <c r="N1114" s="190" t="s">
        <v>40</v>
      </c>
      <c r="O1114" s="77"/>
      <c r="P1114" s="191">
        <f>O1114*H1114</f>
        <v>0</v>
      </c>
      <c r="Q1114" s="191">
        <v>0</v>
      </c>
      <c r="R1114" s="191">
        <f>Q1114*H1114</f>
        <v>0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364</v>
      </c>
      <c r="AT1114" s="193" t="s">
        <v>259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1232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1221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4" customFormat="1">
      <c r="A1116" s="14"/>
      <c r="B1116" s="203"/>
      <c r="C1116" s="14"/>
      <c r="D1116" s="196" t="s">
        <v>265</v>
      </c>
      <c r="E1116" s="204" t="s">
        <v>1</v>
      </c>
      <c r="F1116" s="205" t="s">
        <v>1233</v>
      </c>
      <c r="G1116" s="14"/>
      <c r="H1116" s="206">
        <v>30</v>
      </c>
      <c r="I1116" s="207"/>
      <c r="J1116" s="14"/>
      <c r="K1116" s="14"/>
      <c r="L1116" s="203"/>
      <c r="M1116" s="208"/>
      <c r="N1116" s="209"/>
      <c r="O1116" s="209"/>
      <c r="P1116" s="209"/>
      <c r="Q1116" s="209"/>
      <c r="R1116" s="209"/>
      <c r="S1116" s="209"/>
      <c r="T1116" s="21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04" t="s">
        <v>265</v>
      </c>
      <c r="AU1116" s="204" t="s">
        <v>85</v>
      </c>
      <c r="AV1116" s="14" t="s">
        <v>85</v>
      </c>
      <c r="AW1116" s="14" t="s">
        <v>32</v>
      </c>
      <c r="AX1116" s="14" t="s">
        <v>75</v>
      </c>
      <c r="AY1116" s="204" t="s">
        <v>257</v>
      </c>
    </row>
    <row r="1117" s="13" customFormat="1">
      <c r="A1117" s="13"/>
      <c r="B1117" s="195"/>
      <c r="C1117" s="13"/>
      <c r="D1117" s="196" t="s">
        <v>265</v>
      </c>
      <c r="E1117" s="197" t="s">
        <v>1</v>
      </c>
      <c r="F1117" s="198" t="s">
        <v>1223</v>
      </c>
      <c r="G1117" s="13"/>
      <c r="H1117" s="197" t="s">
        <v>1</v>
      </c>
      <c r="I1117" s="199"/>
      <c r="J1117" s="13"/>
      <c r="K1117" s="13"/>
      <c r="L1117" s="195"/>
      <c r="M1117" s="200"/>
      <c r="N1117" s="201"/>
      <c r="O1117" s="201"/>
      <c r="P1117" s="201"/>
      <c r="Q1117" s="201"/>
      <c r="R1117" s="201"/>
      <c r="S1117" s="201"/>
      <c r="T1117" s="202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197" t="s">
        <v>265</v>
      </c>
      <c r="AU1117" s="197" t="s">
        <v>85</v>
      </c>
      <c r="AV1117" s="13" t="s">
        <v>82</v>
      </c>
      <c r="AW1117" s="13" t="s">
        <v>32</v>
      </c>
      <c r="AX1117" s="13" t="s">
        <v>75</v>
      </c>
      <c r="AY1117" s="197" t="s">
        <v>257</v>
      </c>
    </row>
    <row r="1118" s="14" customFormat="1">
      <c r="A1118" s="14"/>
      <c r="B1118" s="203"/>
      <c r="C1118" s="14"/>
      <c r="D1118" s="196" t="s">
        <v>265</v>
      </c>
      <c r="E1118" s="204" t="s">
        <v>1</v>
      </c>
      <c r="F1118" s="205" t="s">
        <v>1234</v>
      </c>
      <c r="G1118" s="14"/>
      <c r="H1118" s="206">
        <v>40</v>
      </c>
      <c r="I1118" s="207"/>
      <c r="J1118" s="14"/>
      <c r="K1118" s="14"/>
      <c r="L1118" s="203"/>
      <c r="M1118" s="208"/>
      <c r="N1118" s="209"/>
      <c r="O1118" s="209"/>
      <c r="P1118" s="209"/>
      <c r="Q1118" s="209"/>
      <c r="R1118" s="209"/>
      <c r="S1118" s="209"/>
      <c r="T1118" s="21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04" t="s">
        <v>265</v>
      </c>
      <c r="AU1118" s="204" t="s">
        <v>85</v>
      </c>
      <c r="AV1118" s="14" t="s">
        <v>85</v>
      </c>
      <c r="AW1118" s="14" t="s">
        <v>32</v>
      </c>
      <c r="AX1118" s="14" t="s">
        <v>75</v>
      </c>
      <c r="AY1118" s="204" t="s">
        <v>257</v>
      </c>
    </row>
    <row r="1119" s="15" customFormat="1">
      <c r="A1119" s="15"/>
      <c r="B1119" s="211"/>
      <c r="C1119" s="15"/>
      <c r="D1119" s="196" t="s">
        <v>265</v>
      </c>
      <c r="E1119" s="212" t="s">
        <v>1</v>
      </c>
      <c r="F1119" s="213" t="s">
        <v>271</v>
      </c>
      <c r="G1119" s="15"/>
      <c r="H1119" s="214">
        <v>70</v>
      </c>
      <c r="I1119" s="215"/>
      <c r="J1119" s="15"/>
      <c r="K1119" s="15"/>
      <c r="L1119" s="211"/>
      <c r="M1119" s="216"/>
      <c r="N1119" s="217"/>
      <c r="O1119" s="217"/>
      <c r="P1119" s="217"/>
      <c r="Q1119" s="217"/>
      <c r="R1119" s="217"/>
      <c r="S1119" s="217"/>
      <c r="T1119" s="218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12" t="s">
        <v>265</v>
      </c>
      <c r="AU1119" s="212" t="s">
        <v>85</v>
      </c>
      <c r="AV1119" s="15" t="s">
        <v>108</v>
      </c>
      <c r="AW1119" s="15" t="s">
        <v>32</v>
      </c>
      <c r="AX1119" s="15" t="s">
        <v>82</v>
      </c>
      <c r="AY1119" s="212" t="s">
        <v>257</v>
      </c>
    </row>
    <row r="1120" s="2" customFormat="1" ht="16.5" customHeight="1">
      <c r="A1120" s="38"/>
      <c r="B1120" s="181"/>
      <c r="C1120" s="227" t="s">
        <v>1235</v>
      </c>
      <c r="D1120" s="227" t="s">
        <v>315</v>
      </c>
      <c r="E1120" s="228" t="s">
        <v>1236</v>
      </c>
      <c r="F1120" s="229" t="s">
        <v>1237</v>
      </c>
      <c r="G1120" s="230" t="s">
        <v>422</v>
      </c>
      <c r="H1120" s="231">
        <v>71.400000000000006</v>
      </c>
      <c r="I1120" s="232"/>
      <c r="J1120" s="233">
        <f>ROUND(I1120*H1120,2)</f>
        <v>0</v>
      </c>
      <c r="K1120" s="229" t="s">
        <v>263</v>
      </c>
      <c r="L1120" s="234"/>
      <c r="M1120" s="235" t="s">
        <v>1</v>
      </c>
      <c r="N1120" s="236" t="s">
        <v>40</v>
      </c>
      <c r="O1120" s="77"/>
      <c r="P1120" s="191">
        <f>O1120*H1120</f>
        <v>0</v>
      </c>
      <c r="Q1120" s="191">
        <v>0.00050000000000000001</v>
      </c>
      <c r="R1120" s="191">
        <f>Q1120*H1120</f>
        <v>0.035700000000000003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462</v>
      </c>
      <c r="AT1120" s="193" t="s">
        <v>315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1238</v>
      </c>
    </row>
    <row r="1121" s="14" customFormat="1">
      <c r="A1121" s="14"/>
      <c r="B1121" s="203"/>
      <c r="C1121" s="14"/>
      <c r="D1121" s="196" t="s">
        <v>265</v>
      </c>
      <c r="E1121" s="14"/>
      <c r="F1121" s="205" t="s">
        <v>1239</v>
      </c>
      <c r="G1121" s="14"/>
      <c r="H1121" s="206">
        <v>71.400000000000006</v>
      </c>
      <c r="I1121" s="207"/>
      <c r="J1121" s="14"/>
      <c r="K1121" s="14"/>
      <c r="L1121" s="203"/>
      <c r="M1121" s="208"/>
      <c r="N1121" s="209"/>
      <c r="O1121" s="209"/>
      <c r="P1121" s="209"/>
      <c r="Q1121" s="209"/>
      <c r="R1121" s="209"/>
      <c r="S1121" s="209"/>
      <c r="T1121" s="210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04" t="s">
        <v>265</v>
      </c>
      <c r="AU1121" s="204" t="s">
        <v>85</v>
      </c>
      <c r="AV1121" s="14" t="s">
        <v>85</v>
      </c>
      <c r="AW1121" s="14" t="s">
        <v>3</v>
      </c>
      <c r="AX1121" s="14" t="s">
        <v>82</v>
      </c>
      <c r="AY1121" s="204" t="s">
        <v>257</v>
      </c>
    </row>
    <row r="1122" s="2" customFormat="1" ht="24.15" customHeight="1">
      <c r="A1122" s="38"/>
      <c r="B1122" s="181"/>
      <c r="C1122" s="182" t="s">
        <v>1240</v>
      </c>
      <c r="D1122" s="182" t="s">
        <v>259</v>
      </c>
      <c r="E1122" s="183" t="s">
        <v>1241</v>
      </c>
      <c r="F1122" s="184" t="s">
        <v>1242</v>
      </c>
      <c r="G1122" s="185" t="s">
        <v>304</v>
      </c>
      <c r="H1122" s="186">
        <v>71.838999999999999</v>
      </c>
      <c r="I1122" s="187"/>
      <c r="J1122" s="188">
        <f>ROUND(I1122*H1122,2)</f>
        <v>0</v>
      </c>
      <c r="K1122" s="184" t="s">
        <v>263</v>
      </c>
      <c r="L1122" s="39"/>
      <c r="M1122" s="189" t="s">
        <v>1</v>
      </c>
      <c r="N1122" s="190" t="s">
        <v>40</v>
      </c>
      <c r="O1122" s="77"/>
      <c r="P1122" s="191">
        <f>O1122*H1122</f>
        <v>0</v>
      </c>
      <c r="Q1122" s="191">
        <v>0</v>
      </c>
      <c r="R1122" s="191">
        <f>Q1122*H1122</f>
        <v>0</v>
      </c>
      <c r="S1122" s="191">
        <v>0</v>
      </c>
      <c r="T1122" s="192">
        <f>S1122*H1122</f>
        <v>0</v>
      </c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193" t="s">
        <v>364</v>
      </c>
      <c r="AT1122" s="193" t="s">
        <v>259</v>
      </c>
      <c r="AU1122" s="193" t="s">
        <v>85</v>
      </c>
      <c r="AY1122" s="19" t="s">
        <v>257</v>
      </c>
      <c r="BE1122" s="194">
        <f>IF(N1122="základní",J1122,0)</f>
        <v>0</v>
      </c>
      <c r="BF1122" s="194">
        <f>IF(N1122="snížená",J1122,0)</f>
        <v>0</v>
      </c>
      <c r="BG1122" s="194">
        <f>IF(N1122="zákl. přenesená",J1122,0)</f>
        <v>0</v>
      </c>
      <c r="BH1122" s="194">
        <f>IF(N1122="sníž. přenesená",J1122,0)</f>
        <v>0</v>
      </c>
      <c r="BI1122" s="194">
        <f>IF(N1122="nulová",J1122,0)</f>
        <v>0</v>
      </c>
      <c r="BJ1122" s="19" t="s">
        <v>82</v>
      </c>
      <c r="BK1122" s="194">
        <f>ROUND(I1122*H1122,2)</f>
        <v>0</v>
      </c>
      <c r="BL1122" s="19" t="s">
        <v>364</v>
      </c>
      <c r="BM1122" s="193" t="s">
        <v>1243</v>
      </c>
    </row>
    <row r="1123" s="2" customFormat="1" ht="24.15" customHeight="1">
      <c r="A1123" s="38"/>
      <c r="B1123" s="181"/>
      <c r="C1123" s="182" t="s">
        <v>1244</v>
      </c>
      <c r="D1123" s="182" t="s">
        <v>259</v>
      </c>
      <c r="E1123" s="183" t="s">
        <v>1245</v>
      </c>
      <c r="F1123" s="184" t="s">
        <v>1246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1247</v>
      </c>
    </row>
    <row r="1124" s="12" customFormat="1" ht="22.8" customHeight="1">
      <c r="A1124" s="12"/>
      <c r="B1124" s="168"/>
      <c r="C1124" s="12"/>
      <c r="D1124" s="169" t="s">
        <v>74</v>
      </c>
      <c r="E1124" s="179" t="s">
        <v>1248</v>
      </c>
      <c r="F1124" s="179" t="s">
        <v>1249</v>
      </c>
      <c r="G1124" s="12"/>
      <c r="H1124" s="12"/>
      <c r="I1124" s="171"/>
      <c r="J1124" s="180">
        <f>BK1124</f>
        <v>0</v>
      </c>
      <c r="K1124" s="12"/>
      <c r="L1124" s="168"/>
      <c r="M1124" s="173"/>
      <c r="N1124" s="174"/>
      <c r="O1124" s="174"/>
      <c r="P1124" s="175">
        <f>SUM(P1125:P1335)</f>
        <v>0</v>
      </c>
      <c r="Q1124" s="174"/>
      <c r="R1124" s="175">
        <f>SUM(R1125:R1335)</f>
        <v>8.8872530000000012</v>
      </c>
      <c r="S1124" s="174"/>
      <c r="T1124" s="176">
        <f>SUM(T1125:T1335)</f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R1124" s="169" t="s">
        <v>85</v>
      </c>
      <c r="AT1124" s="177" t="s">
        <v>74</v>
      </c>
      <c r="AU1124" s="177" t="s">
        <v>82</v>
      </c>
      <c r="AY1124" s="169" t="s">
        <v>257</v>
      </c>
      <c r="BK1124" s="178">
        <f>SUM(BK1125:BK1335)</f>
        <v>0</v>
      </c>
    </row>
    <row r="1125" s="2" customFormat="1" ht="24.15" customHeight="1">
      <c r="A1125" s="38"/>
      <c r="B1125" s="181"/>
      <c r="C1125" s="182" t="s">
        <v>1250</v>
      </c>
      <c r="D1125" s="182" t="s">
        <v>259</v>
      </c>
      <c r="E1125" s="183" t="s">
        <v>1251</v>
      </c>
      <c r="F1125" s="184" t="s">
        <v>1252</v>
      </c>
      <c r="G1125" s="185" t="s">
        <v>323</v>
      </c>
      <c r="H1125" s="186">
        <v>885.38</v>
      </c>
      <c r="I1125" s="187"/>
      <c r="J1125" s="188">
        <f>ROUND(I1125*H1125,2)</f>
        <v>0</v>
      </c>
      <c r="K1125" s="184" t="s">
        <v>263</v>
      </c>
      <c r="L1125" s="39"/>
      <c r="M1125" s="189" t="s">
        <v>1</v>
      </c>
      <c r="N1125" s="190" t="s">
        <v>40</v>
      </c>
      <c r="O1125" s="77"/>
      <c r="P1125" s="191">
        <f>O1125*H1125</f>
        <v>0</v>
      </c>
      <c r="Q1125" s="191">
        <v>0</v>
      </c>
      <c r="R1125" s="191">
        <f>Q1125*H1125</f>
        <v>0</v>
      </c>
      <c r="S1125" s="191">
        <v>0</v>
      </c>
      <c r="T1125" s="192">
        <f>S1125*H1125</f>
        <v>0</v>
      </c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R1125" s="193" t="s">
        <v>364</v>
      </c>
      <c r="AT1125" s="193" t="s">
        <v>259</v>
      </c>
      <c r="AU1125" s="193" t="s">
        <v>85</v>
      </c>
      <c r="AY1125" s="19" t="s">
        <v>257</v>
      </c>
      <c r="BE1125" s="194">
        <f>IF(N1125="základní",J1125,0)</f>
        <v>0</v>
      </c>
      <c r="BF1125" s="194">
        <f>IF(N1125="snížená",J1125,0)</f>
        <v>0</v>
      </c>
      <c r="BG1125" s="194">
        <f>IF(N1125="zákl. přenesená",J1125,0)</f>
        <v>0</v>
      </c>
      <c r="BH1125" s="194">
        <f>IF(N1125="sníž. přenesená",J1125,0)</f>
        <v>0</v>
      </c>
      <c r="BI1125" s="194">
        <f>IF(N1125="nulová",J1125,0)</f>
        <v>0</v>
      </c>
      <c r="BJ1125" s="19" t="s">
        <v>82</v>
      </c>
      <c r="BK1125" s="194">
        <f>ROUND(I1125*H1125,2)</f>
        <v>0</v>
      </c>
      <c r="BL1125" s="19" t="s">
        <v>364</v>
      </c>
      <c r="BM1125" s="193" t="s">
        <v>1253</v>
      </c>
    </row>
    <row r="1126" s="13" customFormat="1">
      <c r="A1126" s="13"/>
      <c r="B1126" s="195"/>
      <c r="C1126" s="13"/>
      <c r="D1126" s="196" t="s">
        <v>265</v>
      </c>
      <c r="E1126" s="197" t="s">
        <v>1</v>
      </c>
      <c r="F1126" s="198" t="s">
        <v>889</v>
      </c>
      <c r="G1126" s="13"/>
      <c r="H1126" s="197" t="s">
        <v>1</v>
      </c>
      <c r="I1126" s="199"/>
      <c r="J1126" s="13"/>
      <c r="K1126" s="13"/>
      <c r="L1126" s="195"/>
      <c r="M1126" s="200"/>
      <c r="N1126" s="201"/>
      <c r="O1126" s="201"/>
      <c r="P1126" s="201"/>
      <c r="Q1126" s="201"/>
      <c r="R1126" s="201"/>
      <c r="S1126" s="201"/>
      <c r="T1126" s="20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197" t="s">
        <v>265</v>
      </c>
      <c r="AU1126" s="197" t="s">
        <v>85</v>
      </c>
      <c r="AV1126" s="13" t="s">
        <v>82</v>
      </c>
      <c r="AW1126" s="13" t="s">
        <v>32</v>
      </c>
      <c r="AX1126" s="13" t="s">
        <v>75</v>
      </c>
      <c r="AY1126" s="197" t="s">
        <v>257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910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4" customFormat="1">
      <c r="A1128" s="14"/>
      <c r="B1128" s="203"/>
      <c r="C1128" s="14"/>
      <c r="D1128" s="196" t="s">
        <v>265</v>
      </c>
      <c r="E1128" s="204" t="s">
        <v>1</v>
      </c>
      <c r="F1128" s="205" t="s">
        <v>911</v>
      </c>
      <c r="G1128" s="14"/>
      <c r="H1128" s="206">
        <v>190</v>
      </c>
      <c r="I1128" s="207"/>
      <c r="J1128" s="14"/>
      <c r="K1128" s="14"/>
      <c r="L1128" s="203"/>
      <c r="M1128" s="208"/>
      <c r="N1128" s="209"/>
      <c r="O1128" s="209"/>
      <c r="P1128" s="209"/>
      <c r="Q1128" s="209"/>
      <c r="R1128" s="209"/>
      <c r="S1128" s="209"/>
      <c r="T1128" s="210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04" t="s">
        <v>265</v>
      </c>
      <c r="AU1128" s="204" t="s">
        <v>85</v>
      </c>
      <c r="AV1128" s="14" t="s">
        <v>85</v>
      </c>
      <c r="AW1128" s="14" t="s">
        <v>32</v>
      </c>
      <c r="AX1128" s="14" t="s">
        <v>75</v>
      </c>
      <c r="AY1128" s="204" t="s">
        <v>257</v>
      </c>
    </row>
    <row r="1129" s="13" customFormat="1">
      <c r="A1129" s="13"/>
      <c r="B1129" s="195"/>
      <c r="C1129" s="13"/>
      <c r="D1129" s="196" t="s">
        <v>265</v>
      </c>
      <c r="E1129" s="197" t="s">
        <v>1</v>
      </c>
      <c r="F1129" s="198" t="s">
        <v>937</v>
      </c>
      <c r="G1129" s="13"/>
      <c r="H1129" s="197" t="s">
        <v>1</v>
      </c>
      <c r="I1129" s="199"/>
      <c r="J1129" s="13"/>
      <c r="K1129" s="13"/>
      <c r="L1129" s="195"/>
      <c r="M1129" s="200"/>
      <c r="N1129" s="201"/>
      <c r="O1129" s="201"/>
      <c r="P1129" s="201"/>
      <c r="Q1129" s="201"/>
      <c r="R1129" s="201"/>
      <c r="S1129" s="201"/>
      <c r="T1129" s="20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197" t="s">
        <v>265</v>
      </c>
      <c r="AU1129" s="197" t="s">
        <v>85</v>
      </c>
      <c r="AV1129" s="13" t="s">
        <v>82</v>
      </c>
      <c r="AW1129" s="13" t="s">
        <v>32</v>
      </c>
      <c r="AX1129" s="13" t="s">
        <v>75</v>
      </c>
      <c r="AY1129" s="197" t="s">
        <v>257</v>
      </c>
    </row>
    <row r="1130" s="14" customFormat="1">
      <c r="A1130" s="14"/>
      <c r="B1130" s="203"/>
      <c r="C1130" s="14"/>
      <c r="D1130" s="196" t="s">
        <v>265</v>
      </c>
      <c r="E1130" s="204" t="s">
        <v>1</v>
      </c>
      <c r="F1130" s="205" t="s">
        <v>957</v>
      </c>
      <c r="G1130" s="14"/>
      <c r="H1130" s="206">
        <v>28.710000000000001</v>
      </c>
      <c r="I1130" s="207"/>
      <c r="J1130" s="14"/>
      <c r="K1130" s="14"/>
      <c r="L1130" s="203"/>
      <c r="M1130" s="208"/>
      <c r="N1130" s="209"/>
      <c r="O1130" s="209"/>
      <c r="P1130" s="209"/>
      <c r="Q1130" s="209"/>
      <c r="R1130" s="209"/>
      <c r="S1130" s="209"/>
      <c r="T1130" s="210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04" t="s">
        <v>265</v>
      </c>
      <c r="AU1130" s="204" t="s">
        <v>85</v>
      </c>
      <c r="AV1130" s="14" t="s">
        <v>85</v>
      </c>
      <c r="AW1130" s="14" t="s">
        <v>32</v>
      </c>
      <c r="AX1130" s="14" t="s">
        <v>75</v>
      </c>
      <c r="AY1130" s="204" t="s">
        <v>257</v>
      </c>
    </row>
    <row r="1131" s="13" customFormat="1">
      <c r="A1131" s="13"/>
      <c r="B1131" s="195"/>
      <c r="C1131" s="13"/>
      <c r="D1131" s="196" t="s">
        <v>265</v>
      </c>
      <c r="E1131" s="197" t="s">
        <v>1</v>
      </c>
      <c r="F1131" s="198" t="s">
        <v>890</v>
      </c>
      <c r="G1131" s="13"/>
      <c r="H1131" s="197" t="s">
        <v>1</v>
      </c>
      <c r="I1131" s="199"/>
      <c r="J1131" s="13"/>
      <c r="K1131" s="13"/>
      <c r="L1131" s="195"/>
      <c r="M1131" s="200"/>
      <c r="N1131" s="201"/>
      <c r="O1131" s="201"/>
      <c r="P1131" s="201"/>
      <c r="Q1131" s="201"/>
      <c r="R1131" s="201"/>
      <c r="S1131" s="201"/>
      <c r="T1131" s="20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7" t="s">
        <v>265</v>
      </c>
      <c r="AU1131" s="197" t="s">
        <v>85</v>
      </c>
      <c r="AV1131" s="13" t="s">
        <v>82</v>
      </c>
      <c r="AW1131" s="13" t="s">
        <v>32</v>
      </c>
      <c r="AX1131" s="13" t="s">
        <v>75</v>
      </c>
      <c r="AY1131" s="197" t="s">
        <v>257</v>
      </c>
    </row>
    <row r="1132" s="14" customFormat="1">
      <c r="A1132" s="14"/>
      <c r="B1132" s="203"/>
      <c r="C1132" s="14"/>
      <c r="D1132" s="196" t="s">
        <v>265</v>
      </c>
      <c r="E1132" s="204" t="s">
        <v>1</v>
      </c>
      <c r="F1132" s="205" t="s">
        <v>891</v>
      </c>
      <c r="G1132" s="14"/>
      <c r="H1132" s="206">
        <v>312.51999999999998</v>
      </c>
      <c r="I1132" s="207"/>
      <c r="J1132" s="14"/>
      <c r="K1132" s="14"/>
      <c r="L1132" s="203"/>
      <c r="M1132" s="208"/>
      <c r="N1132" s="209"/>
      <c r="O1132" s="209"/>
      <c r="P1132" s="209"/>
      <c r="Q1132" s="209"/>
      <c r="R1132" s="209"/>
      <c r="S1132" s="209"/>
      <c r="T1132" s="210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04" t="s">
        <v>265</v>
      </c>
      <c r="AU1132" s="204" t="s">
        <v>85</v>
      </c>
      <c r="AV1132" s="14" t="s">
        <v>85</v>
      </c>
      <c r="AW1132" s="14" t="s">
        <v>32</v>
      </c>
      <c r="AX1132" s="14" t="s">
        <v>75</v>
      </c>
      <c r="AY1132" s="204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902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903</v>
      </c>
      <c r="G1134" s="14"/>
      <c r="H1134" s="206">
        <v>3.8199999999999998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3" customFormat="1">
      <c r="A1135" s="13"/>
      <c r="B1135" s="195"/>
      <c r="C1135" s="13"/>
      <c r="D1135" s="196" t="s">
        <v>265</v>
      </c>
      <c r="E1135" s="197" t="s">
        <v>1</v>
      </c>
      <c r="F1135" s="198" t="s">
        <v>896</v>
      </c>
      <c r="G1135" s="13"/>
      <c r="H1135" s="197" t="s">
        <v>1</v>
      </c>
      <c r="I1135" s="199"/>
      <c r="J1135" s="13"/>
      <c r="K1135" s="13"/>
      <c r="L1135" s="195"/>
      <c r="M1135" s="200"/>
      <c r="N1135" s="201"/>
      <c r="O1135" s="201"/>
      <c r="P1135" s="201"/>
      <c r="Q1135" s="201"/>
      <c r="R1135" s="201"/>
      <c r="S1135" s="201"/>
      <c r="T1135" s="202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197" t="s">
        <v>265</v>
      </c>
      <c r="AU1135" s="197" t="s">
        <v>85</v>
      </c>
      <c r="AV1135" s="13" t="s">
        <v>82</v>
      </c>
      <c r="AW1135" s="13" t="s">
        <v>32</v>
      </c>
      <c r="AX1135" s="13" t="s">
        <v>75</v>
      </c>
      <c r="AY1135" s="197" t="s">
        <v>257</v>
      </c>
    </row>
    <row r="1136" s="14" customFormat="1">
      <c r="A1136" s="14"/>
      <c r="B1136" s="203"/>
      <c r="C1136" s="14"/>
      <c r="D1136" s="196" t="s">
        <v>265</v>
      </c>
      <c r="E1136" s="204" t="s">
        <v>1</v>
      </c>
      <c r="F1136" s="205" t="s">
        <v>821</v>
      </c>
      <c r="G1136" s="14"/>
      <c r="H1136" s="206">
        <v>78</v>
      </c>
      <c r="I1136" s="207"/>
      <c r="J1136" s="14"/>
      <c r="K1136" s="14"/>
      <c r="L1136" s="203"/>
      <c r="M1136" s="208"/>
      <c r="N1136" s="209"/>
      <c r="O1136" s="209"/>
      <c r="P1136" s="209"/>
      <c r="Q1136" s="209"/>
      <c r="R1136" s="209"/>
      <c r="S1136" s="209"/>
      <c r="T1136" s="210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04" t="s">
        <v>265</v>
      </c>
      <c r="AU1136" s="204" t="s">
        <v>85</v>
      </c>
      <c r="AV1136" s="14" t="s">
        <v>85</v>
      </c>
      <c r="AW1136" s="14" t="s">
        <v>32</v>
      </c>
      <c r="AX1136" s="14" t="s">
        <v>75</v>
      </c>
      <c r="AY1136" s="204" t="s">
        <v>257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892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4" customFormat="1">
      <c r="A1138" s="14"/>
      <c r="B1138" s="203"/>
      <c r="C1138" s="14"/>
      <c r="D1138" s="196" t="s">
        <v>265</v>
      </c>
      <c r="E1138" s="204" t="s">
        <v>1</v>
      </c>
      <c r="F1138" s="205" t="s">
        <v>893</v>
      </c>
      <c r="G1138" s="14"/>
      <c r="H1138" s="206">
        <v>55.759999999999998</v>
      </c>
      <c r="I1138" s="207"/>
      <c r="J1138" s="14"/>
      <c r="K1138" s="14"/>
      <c r="L1138" s="203"/>
      <c r="M1138" s="208"/>
      <c r="N1138" s="209"/>
      <c r="O1138" s="209"/>
      <c r="P1138" s="209"/>
      <c r="Q1138" s="209"/>
      <c r="R1138" s="209"/>
      <c r="S1138" s="209"/>
      <c r="T1138" s="210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4" t="s">
        <v>265</v>
      </c>
      <c r="AU1138" s="204" t="s">
        <v>85</v>
      </c>
      <c r="AV1138" s="14" t="s">
        <v>85</v>
      </c>
      <c r="AW1138" s="14" t="s">
        <v>32</v>
      </c>
      <c r="AX1138" s="14" t="s">
        <v>75</v>
      </c>
      <c r="AY1138" s="204" t="s">
        <v>257</v>
      </c>
    </row>
    <row r="1139" s="13" customFormat="1">
      <c r="A1139" s="13"/>
      <c r="B1139" s="195"/>
      <c r="C1139" s="13"/>
      <c r="D1139" s="196" t="s">
        <v>265</v>
      </c>
      <c r="E1139" s="197" t="s">
        <v>1</v>
      </c>
      <c r="F1139" s="198" t="s">
        <v>904</v>
      </c>
      <c r="G1139" s="13"/>
      <c r="H1139" s="197" t="s">
        <v>1</v>
      </c>
      <c r="I1139" s="199"/>
      <c r="J1139" s="13"/>
      <c r="K1139" s="13"/>
      <c r="L1139" s="195"/>
      <c r="M1139" s="200"/>
      <c r="N1139" s="201"/>
      <c r="O1139" s="201"/>
      <c r="P1139" s="201"/>
      <c r="Q1139" s="201"/>
      <c r="R1139" s="201"/>
      <c r="S1139" s="201"/>
      <c r="T1139" s="20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197" t="s">
        <v>265</v>
      </c>
      <c r="AU1139" s="197" t="s">
        <v>85</v>
      </c>
      <c r="AV1139" s="13" t="s">
        <v>82</v>
      </c>
      <c r="AW1139" s="13" t="s">
        <v>32</v>
      </c>
      <c r="AX1139" s="13" t="s">
        <v>75</v>
      </c>
      <c r="AY1139" s="197" t="s">
        <v>257</v>
      </c>
    </row>
    <row r="1140" s="14" customFormat="1">
      <c r="A1140" s="14"/>
      <c r="B1140" s="203"/>
      <c r="C1140" s="14"/>
      <c r="D1140" s="196" t="s">
        <v>265</v>
      </c>
      <c r="E1140" s="204" t="s">
        <v>1</v>
      </c>
      <c r="F1140" s="205" t="s">
        <v>905</v>
      </c>
      <c r="G1140" s="14"/>
      <c r="H1140" s="206">
        <v>6.9800000000000004</v>
      </c>
      <c r="I1140" s="207"/>
      <c r="J1140" s="14"/>
      <c r="K1140" s="14"/>
      <c r="L1140" s="203"/>
      <c r="M1140" s="208"/>
      <c r="N1140" s="209"/>
      <c r="O1140" s="209"/>
      <c r="P1140" s="209"/>
      <c r="Q1140" s="209"/>
      <c r="R1140" s="209"/>
      <c r="S1140" s="209"/>
      <c r="T1140" s="210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04" t="s">
        <v>265</v>
      </c>
      <c r="AU1140" s="204" t="s">
        <v>85</v>
      </c>
      <c r="AV1140" s="14" t="s">
        <v>85</v>
      </c>
      <c r="AW1140" s="14" t="s">
        <v>32</v>
      </c>
      <c r="AX1140" s="14" t="s">
        <v>75</v>
      </c>
      <c r="AY1140" s="204" t="s">
        <v>257</v>
      </c>
    </row>
    <row r="1141" s="13" customFormat="1">
      <c r="A1141" s="13"/>
      <c r="B1141" s="195"/>
      <c r="C1141" s="13"/>
      <c r="D1141" s="196" t="s">
        <v>265</v>
      </c>
      <c r="E1141" s="197" t="s">
        <v>1</v>
      </c>
      <c r="F1141" s="198" t="s">
        <v>894</v>
      </c>
      <c r="G1141" s="13"/>
      <c r="H1141" s="197" t="s">
        <v>1</v>
      </c>
      <c r="I1141" s="199"/>
      <c r="J1141" s="13"/>
      <c r="K1141" s="13"/>
      <c r="L1141" s="195"/>
      <c r="M1141" s="200"/>
      <c r="N1141" s="201"/>
      <c r="O1141" s="201"/>
      <c r="P1141" s="201"/>
      <c r="Q1141" s="201"/>
      <c r="R1141" s="201"/>
      <c r="S1141" s="201"/>
      <c r="T1141" s="20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197" t="s">
        <v>265</v>
      </c>
      <c r="AU1141" s="197" t="s">
        <v>85</v>
      </c>
      <c r="AV1141" s="13" t="s">
        <v>82</v>
      </c>
      <c r="AW1141" s="13" t="s">
        <v>32</v>
      </c>
      <c r="AX1141" s="13" t="s">
        <v>75</v>
      </c>
      <c r="AY1141" s="197" t="s">
        <v>257</v>
      </c>
    </row>
    <row r="1142" s="14" customFormat="1">
      <c r="A1142" s="14"/>
      <c r="B1142" s="203"/>
      <c r="C1142" s="14"/>
      <c r="D1142" s="196" t="s">
        <v>265</v>
      </c>
      <c r="E1142" s="204" t="s">
        <v>1</v>
      </c>
      <c r="F1142" s="205" t="s">
        <v>895</v>
      </c>
      <c r="G1142" s="14"/>
      <c r="H1142" s="206">
        <v>5.6500000000000004</v>
      </c>
      <c r="I1142" s="207"/>
      <c r="J1142" s="14"/>
      <c r="K1142" s="14"/>
      <c r="L1142" s="203"/>
      <c r="M1142" s="208"/>
      <c r="N1142" s="209"/>
      <c r="O1142" s="209"/>
      <c r="P1142" s="209"/>
      <c r="Q1142" s="209"/>
      <c r="R1142" s="209"/>
      <c r="S1142" s="209"/>
      <c r="T1142" s="210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04" t="s">
        <v>265</v>
      </c>
      <c r="AU1142" s="204" t="s">
        <v>85</v>
      </c>
      <c r="AV1142" s="14" t="s">
        <v>85</v>
      </c>
      <c r="AW1142" s="14" t="s">
        <v>32</v>
      </c>
      <c r="AX1142" s="14" t="s">
        <v>75</v>
      </c>
      <c r="AY1142" s="204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925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958</v>
      </c>
      <c r="G1144" s="14"/>
      <c r="H1144" s="206">
        <v>14.529999999999999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3" customFormat="1">
      <c r="A1145" s="13"/>
      <c r="B1145" s="195"/>
      <c r="C1145" s="13"/>
      <c r="D1145" s="196" t="s">
        <v>265</v>
      </c>
      <c r="E1145" s="197" t="s">
        <v>1</v>
      </c>
      <c r="F1145" s="198" t="s">
        <v>912</v>
      </c>
      <c r="G1145" s="13"/>
      <c r="H1145" s="197" t="s">
        <v>1</v>
      </c>
      <c r="I1145" s="199"/>
      <c r="J1145" s="13"/>
      <c r="K1145" s="13"/>
      <c r="L1145" s="195"/>
      <c r="M1145" s="200"/>
      <c r="N1145" s="201"/>
      <c r="O1145" s="201"/>
      <c r="P1145" s="201"/>
      <c r="Q1145" s="201"/>
      <c r="R1145" s="201"/>
      <c r="S1145" s="201"/>
      <c r="T1145" s="20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197" t="s">
        <v>265</v>
      </c>
      <c r="AU1145" s="197" t="s">
        <v>85</v>
      </c>
      <c r="AV1145" s="13" t="s">
        <v>82</v>
      </c>
      <c r="AW1145" s="13" t="s">
        <v>32</v>
      </c>
      <c r="AX1145" s="13" t="s">
        <v>75</v>
      </c>
      <c r="AY1145" s="197" t="s">
        <v>257</v>
      </c>
    </row>
    <row r="1146" s="14" customFormat="1">
      <c r="A1146" s="14"/>
      <c r="B1146" s="203"/>
      <c r="C1146" s="14"/>
      <c r="D1146" s="196" t="s">
        <v>265</v>
      </c>
      <c r="E1146" s="204" t="s">
        <v>1</v>
      </c>
      <c r="F1146" s="205" t="s">
        <v>913</v>
      </c>
      <c r="G1146" s="14"/>
      <c r="H1146" s="206">
        <v>105.20999999999999</v>
      </c>
      <c r="I1146" s="207"/>
      <c r="J1146" s="14"/>
      <c r="K1146" s="14"/>
      <c r="L1146" s="203"/>
      <c r="M1146" s="208"/>
      <c r="N1146" s="209"/>
      <c r="O1146" s="209"/>
      <c r="P1146" s="209"/>
      <c r="Q1146" s="209"/>
      <c r="R1146" s="209"/>
      <c r="S1146" s="209"/>
      <c r="T1146" s="210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04" t="s">
        <v>265</v>
      </c>
      <c r="AU1146" s="204" t="s">
        <v>85</v>
      </c>
      <c r="AV1146" s="14" t="s">
        <v>85</v>
      </c>
      <c r="AW1146" s="14" t="s">
        <v>32</v>
      </c>
      <c r="AX1146" s="14" t="s">
        <v>75</v>
      </c>
      <c r="AY1146" s="204" t="s">
        <v>257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927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4" customFormat="1">
      <c r="A1148" s="14"/>
      <c r="B1148" s="203"/>
      <c r="C1148" s="14"/>
      <c r="D1148" s="196" t="s">
        <v>265</v>
      </c>
      <c r="E1148" s="204" t="s">
        <v>1</v>
      </c>
      <c r="F1148" s="205" t="s">
        <v>959</v>
      </c>
      <c r="G1148" s="14"/>
      <c r="H1148" s="206">
        <v>84.200000000000003</v>
      </c>
      <c r="I1148" s="207"/>
      <c r="J1148" s="14"/>
      <c r="K1148" s="14"/>
      <c r="L1148" s="203"/>
      <c r="M1148" s="208"/>
      <c r="N1148" s="209"/>
      <c r="O1148" s="209"/>
      <c r="P1148" s="209"/>
      <c r="Q1148" s="209"/>
      <c r="R1148" s="209"/>
      <c r="S1148" s="209"/>
      <c r="T1148" s="210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04" t="s">
        <v>265</v>
      </c>
      <c r="AU1148" s="204" t="s">
        <v>85</v>
      </c>
      <c r="AV1148" s="14" t="s">
        <v>85</v>
      </c>
      <c r="AW1148" s="14" t="s">
        <v>32</v>
      </c>
      <c r="AX1148" s="14" t="s">
        <v>75</v>
      </c>
      <c r="AY1148" s="204" t="s">
        <v>257</v>
      </c>
    </row>
    <row r="1149" s="15" customFormat="1">
      <c r="A1149" s="15"/>
      <c r="B1149" s="211"/>
      <c r="C1149" s="15"/>
      <c r="D1149" s="196" t="s">
        <v>265</v>
      </c>
      <c r="E1149" s="212" t="s">
        <v>1</v>
      </c>
      <c r="F1149" s="213" t="s">
        <v>271</v>
      </c>
      <c r="G1149" s="15"/>
      <c r="H1149" s="214">
        <v>885.38000000000011</v>
      </c>
      <c r="I1149" s="215"/>
      <c r="J1149" s="15"/>
      <c r="K1149" s="15"/>
      <c r="L1149" s="211"/>
      <c r="M1149" s="216"/>
      <c r="N1149" s="217"/>
      <c r="O1149" s="217"/>
      <c r="P1149" s="217"/>
      <c r="Q1149" s="217"/>
      <c r="R1149" s="217"/>
      <c r="S1149" s="217"/>
      <c r="T1149" s="218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T1149" s="212" t="s">
        <v>265</v>
      </c>
      <c r="AU1149" s="212" t="s">
        <v>85</v>
      </c>
      <c r="AV1149" s="15" t="s">
        <v>108</v>
      </c>
      <c r="AW1149" s="15" t="s">
        <v>32</v>
      </c>
      <c r="AX1149" s="15" t="s">
        <v>82</v>
      </c>
      <c r="AY1149" s="212" t="s">
        <v>257</v>
      </c>
    </row>
    <row r="1150" s="2" customFormat="1" ht="24.15" customHeight="1">
      <c r="A1150" s="38"/>
      <c r="B1150" s="181"/>
      <c r="C1150" s="227" t="s">
        <v>1254</v>
      </c>
      <c r="D1150" s="227" t="s">
        <v>315</v>
      </c>
      <c r="E1150" s="228" t="s">
        <v>1255</v>
      </c>
      <c r="F1150" s="229" t="s">
        <v>1256</v>
      </c>
      <c r="G1150" s="230" t="s">
        <v>323</v>
      </c>
      <c r="H1150" s="231">
        <v>229.64599999999999</v>
      </c>
      <c r="I1150" s="232"/>
      <c r="J1150" s="233">
        <f>ROUND(I1150*H1150,2)</f>
        <v>0</v>
      </c>
      <c r="K1150" s="229" t="s">
        <v>263</v>
      </c>
      <c r="L1150" s="234"/>
      <c r="M1150" s="235" t="s">
        <v>1</v>
      </c>
      <c r="N1150" s="236" t="s">
        <v>40</v>
      </c>
      <c r="O1150" s="77"/>
      <c r="P1150" s="191">
        <f>O1150*H1150</f>
        <v>0</v>
      </c>
      <c r="Q1150" s="191">
        <v>0.002</v>
      </c>
      <c r="R1150" s="191">
        <f>Q1150*H1150</f>
        <v>0.45929199999999998</v>
      </c>
      <c r="S1150" s="191">
        <v>0</v>
      </c>
      <c r="T1150" s="192">
        <f>S1150*H1150</f>
        <v>0</v>
      </c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R1150" s="193" t="s">
        <v>462</v>
      </c>
      <c r="AT1150" s="193" t="s">
        <v>315</v>
      </c>
      <c r="AU1150" s="193" t="s">
        <v>85</v>
      </c>
      <c r="AY1150" s="19" t="s">
        <v>257</v>
      </c>
      <c r="BE1150" s="194">
        <f>IF(N1150="základní",J1150,0)</f>
        <v>0</v>
      </c>
      <c r="BF1150" s="194">
        <f>IF(N1150="snížená",J1150,0)</f>
        <v>0</v>
      </c>
      <c r="BG1150" s="194">
        <f>IF(N1150="zákl. přenesená",J1150,0)</f>
        <v>0</v>
      </c>
      <c r="BH1150" s="194">
        <f>IF(N1150="sníž. přenesená",J1150,0)</f>
        <v>0</v>
      </c>
      <c r="BI1150" s="194">
        <f>IF(N1150="nulová",J1150,0)</f>
        <v>0</v>
      </c>
      <c r="BJ1150" s="19" t="s">
        <v>82</v>
      </c>
      <c r="BK1150" s="194">
        <f>ROUND(I1150*H1150,2)</f>
        <v>0</v>
      </c>
      <c r="BL1150" s="19" t="s">
        <v>364</v>
      </c>
      <c r="BM1150" s="193" t="s">
        <v>1257</v>
      </c>
    </row>
    <row r="1151" s="13" customFormat="1">
      <c r="A1151" s="13"/>
      <c r="B1151" s="195"/>
      <c r="C1151" s="13"/>
      <c r="D1151" s="196" t="s">
        <v>265</v>
      </c>
      <c r="E1151" s="197" t="s">
        <v>1</v>
      </c>
      <c r="F1151" s="198" t="s">
        <v>1258</v>
      </c>
      <c r="G1151" s="13"/>
      <c r="H1151" s="197" t="s">
        <v>1</v>
      </c>
      <c r="I1151" s="199"/>
      <c r="J1151" s="13"/>
      <c r="K1151" s="13"/>
      <c r="L1151" s="195"/>
      <c r="M1151" s="200"/>
      <c r="N1151" s="201"/>
      <c r="O1151" s="201"/>
      <c r="P1151" s="201"/>
      <c r="Q1151" s="201"/>
      <c r="R1151" s="201"/>
      <c r="S1151" s="201"/>
      <c r="T1151" s="20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7" t="s">
        <v>265</v>
      </c>
      <c r="AU1151" s="197" t="s">
        <v>85</v>
      </c>
      <c r="AV1151" s="13" t="s">
        <v>82</v>
      </c>
      <c r="AW1151" s="13" t="s">
        <v>32</v>
      </c>
      <c r="AX1151" s="13" t="s">
        <v>75</v>
      </c>
      <c r="AY1151" s="197" t="s">
        <v>257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910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4" customFormat="1">
      <c r="A1153" s="14"/>
      <c r="B1153" s="203"/>
      <c r="C1153" s="14"/>
      <c r="D1153" s="196" t="s">
        <v>265</v>
      </c>
      <c r="E1153" s="204" t="s">
        <v>1</v>
      </c>
      <c r="F1153" s="205" t="s">
        <v>911</v>
      </c>
      <c r="G1153" s="14"/>
      <c r="H1153" s="206">
        <v>190</v>
      </c>
      <c r="I1153" s="207"/>
      <c r="J1153" s="14"/>
      <c r="K1153" s="14"/>
      <c r="L1153" s="203"/>
      <c r="M1153" s="208"/>
      <c r="N1153" s="209"/>
      <c r="O1153" s="209"/>
      <c r="P1153" s="209"/>
      <c r="Q1153" s="209"/>
      <c r="R1153" s="209"/>
      <c r="S1153" s="209"/>
      <c r="T1153" s="21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04" t="s">
        <v>265</v>
      </c>
      <c r="AU1153" s="204" t="s">
        <v>85</v>
      </c>
      <c r="AV1153" s="14" t="s">
        <v>85</v>
      </c>
      <c r="AW1153" s="14" t="s">
        <v>32</v>
      </c>
      <c r="AX1153" s="14" t="s">
        <v>75</v>
      </c>
      <c r="AY1153" s="204" t="s">
        <v>257</v>
      </c>
    </row>
    <row r="1154" s="16" customFormat="1">
      <c r="A1154" s="16"/>
      <c r="B1154" s="219"/>
      <c r="C1154" s="16"/>
      <c r="D1154" s="196" t="s">
        <v>265</v>
      </c>
      <c r="E1154" s="220" t="s">
        <v>1</v>
      </c>
      <c r="F1154" s="221" t="s">
        <v>296</v>
      </c>
      <c r="G1154" s="16"/>
      <c r="H1154" s="222">
        <v>190</v>
      </c>
      <c r="I1154" s="223"/>
      <c r="J1154" s="16"/>
      <c r="K1154" s="16"/>
      <c r="L1154" s="219"/>
      <c r="M1154" s="224"/>
      <c r="N1154" s="225"/>
      <c r="O1154" s="225"/>
      <c r="P1154" s="225"/>
      <c r="Q1154" s="225"/>
      <c r="R1154" s="225"/>
      <c r="S1154" s="225"/>
      <c r="T1154" s="22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T1154" s="220" t="s">
        <v>265</v>
      </c>
      <c r="AU1154" s="220" t="s">
        <v>85</v>
      </c>
      <c r="AV1154" s="16" t="s">
        <v>92</v>
      </c>
      <c r="AW1154" s="16" t="s">
        <v>32</v>
      </c>
      <c r="AX1154" s="16" t="s">
        <v>75</v>
      </c>
      <c r="AY1154" s="220" t="s">
        <v>257</v>
      </c>
    </row>
    <row r="1155" s="13" customFormat="1">
      <c r="A1155" s="13"/>
      <c r="B1155" s="195"/>
      <c r="C1155" s="13"/>
      <c r="D1155" s="196" t="s">
        <v>265</v>
      </c>
      <c r="E1155" s="197" t="s">
        <v>1</v>
      </c>
      <c r="F1155" s="198" t="s">
        <v>1259</v>
      </c>
      <c r="G1155" s="13"/>
      <c r="H1155" s="197" t="s">
        <v>1</v>
      </c>
      <c r="I1155" s="199"/>
      <c r="J1155" s="13"/>
      <c r="K1155" s="13"/>
      <c r="L1155" s="195"/>
      <c r="M1155" s="200"/>
      <c r="N1155" s="201"/>
      <c r="O1155" s="201"/>
      <c r="P1155" s="201"/>
      <c r="Q1155" s="201"/>
      <c r="R1155" s="201"/>
      <c r="S1155" s="201"/>
      <c r="T1155" s="20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197" t="s">
        <v>265</v>
      </c>
      <c r="AU1155" s="197" t="s">
        <v>85</v>
      </c>
      <c r="AV1155" s="13" t="s">
        <v>82</v>
      </c>
      <c r="AW1155" s="13" t="s">
        <v>32</v>
      </c>
      <c r="AX1155" s="13" t="s">
        <v>75</v>
      </c>
      <c r="AY1155" s="197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937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4" customFormat="1">
      <c r="A1157" s="14"/>
      <c r="B1157" s="203"/>
      <c r="C1157" s="14"/>
      <c r="D1157" s="196" t="s">
        <v>265</v>
      </c>
      <c r="E1157" s="204" t="s">
        <v>1</v>
      </c>
      <c r="F1157" s="205" t="s">
        <v>957</v>
      </c>
      <c r="G1157" s="14"/>
      <c r="H1157" s="206">
        <v>28.710000000000001</v>
      </c>
      <c r="I1157" s="207"/>
      <c r="J1157" s="14"/>
      <c r="K1157" s="14"/>
      <c r="L1157" s="203"/>
      <c r="M1157" s="208"/>
      <c r="N1157" s="209"/>
      <c r="O1157" s="209"/>
      <c r="P1157" s="209"/>
      <c r="Q1157" s="209"/>
      <c r="R1157" s="209"/>
      <c r="S1157" s="209"/>
      <c r="T1157" s="210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04" t="s">
        <v>265</v>
      </c>
      <c r="AU1157" s="204" t="s">
        <v>85</v>
      </c>
      <c r="AV1157" s="14" t="s">
        <v>85</v>
      </c>
      <c r="AW1157" s="14" t="s">
        <v>32</v>
      </c>
      <c r="AX1157" s="14" t="s">
        <v>75</v>
      </c>
      <c r="AY1157" s="204" t="s">
        <v>257</v>
      </c>
    </row>
    <row r="1158" s="16" customFormat="1">
      <c r="A1158" s="16"/>
      <c r="B1158" s="219"/>
      <c r="C1158" s="16"/>
      <c r="D1158" s="196" t="s">
        <v>265</v>
      </c>
      <c r="E1158" s="220" t="s">
        <v>1</v>
      </c>
      <c r="F1158" s="221" t="s">
        <v>296</v>
      </c>
      <c r="G1158" s="16"/>
      <c r="H1158" s="222">
        <v>28.710000000000001</v>
      </c>
      <c r="I1158" s="223"/>
      <c r="J1158" s="16"/>
      <c r="K1158" s="16"/>
      <c r="L1158" s="219"/>
      <c r="M1158" s="224"/>
      <c r="N1158" s="225"/>
      <c r="O1158" s="225"/>
      <c r="P1158" s="225"/>
      <c r="Q1158" s="225"/>
      <c r="R1158" s="225"/>
      <c r="S1158" s="225"/>
      <c r="T1158" s="22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T1158" s="220" t="s">
        <v>265</v>
      </c>
      <c r="AU1158" s="220" t="s">
        <v>85</v>
      </c>
      <c r="AV1158" s="16" t="s">
        <v>92</v>
      </c>
      <c r="AW1158" s="16" t="s">
        <v>32</v>
      </c>
      <c r="AX1158" s="16" t="s">
        <v>75</v>
      </c>
      <c r="AY1158" s="220" t="s">
        <v>257</v>
      </c>
    </row>
    <row r="1159" s="15" customFormat="1">
      <c r="A1159" s="15"/>
      <c r="B1159" s="211"/>
      <c r="C1159" s="15"/>
      <c r="D1159" s="196" t="s">
        <v>265</v>
      </c>
      <c r="E1159" s="212" t="s">
        <v>1</v>
      </c>
      <c r="F1159" s="213" t="s">
        <v>271</v>
      </c>
      <c r="G1159" s="15"/>
      <c r="H1159" s="214">
        <v>218.71000000000001</v>
      </c>
      <c r="I1159" s="215"/>
      <c r="J1159" s="15"/>
      <c r="K1159" s="15"/>
      <c r="L1159" s="211"/>
      <c r="M1159" s="216"/>
      <c r="N1159" s="217"/>
      <c r="O1159" s="217"/>
      <c r="P1159" s="217"/>
      <c r="Q1159" s="217"/>
      <c r="R1159" s="217"/>
      <c r="S1159" s="217"/>
      <c r="T1159" s="218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12" t="s">
        <v>265</v>
      </c>
      <c r="AU1159" s="212" t="s">
        <v>85</v>
      </c>
      <c r="AV1159" s="15" t="s">
        <v>108</v>
      </c>
      <c r="AW1159" s="15" t="s">
        <v>32</v>
      </c>
      <c r="AX1159" s="15" t="s">
        <v>82</v>
      </c>
      <c r="AY1159" s="212" t="s">
        <v>257</v>
      </c>
    </row>
    <row r="1160" s="14" customFormat="1">
      <c r="A1160" s="14"/>
      <c r="B1160" s="203"/>
      <c r="C1160" s="14"/>
      <c r="D1160" s="196" t="s">
        <v>265</v>
      </c>
      <c r="E1160" s="14"/>
      <c r="F1160" s="205" t="s">
        <v>1260</v>
      </c>
      <c r="G1160" s="14"/>
      <c r="H1160" s="206">
        <v>229.64599999999999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</v>
      </c>
      <c r="AX1160" s="14" t="s">
        <v>82</v>
      </c>
      <c r="AY1160" s="204" t="s">
        <v>257</v>
      </c>
    </row>
    <row r="1161" s="2" customFormat="1" ht="33" customHeight="1">
      <c r="A1161" s="38"/>
      <c r="B1161" s="181"/>
      <c r="C1161" s="227" t="s">
        <v>1261</v>
      </c>
      <c r="D1161" s="227" t="s">
        <v>315</v>
      </c>
      <c r="E1161" s="228" t="s">
        <v>1262</v>
      </c>
      <c r="F1161" s="229" t="s">
        <v>1263</v>
      </c>
      <c r="G1161" s="230" t="s">
        <v>323</v>
      </c>
      <c r="H1161" s="231">
        <v>414.05700000000002</v>
      </c>
      <c r="I1161" s="232"/>
      <c r="J1161" s="233">
        <f>ROUND(I1161*H1161,2)</f>
        <v>0</v>
      </c>
      <c r="K1161" s="229" t="s">
        <v>263</v>
      </c>
      <c r="L1161" s="234"/>
      <c r="M1161" s="235" t="s">
        <v>1</v>
      </c>
      <c r="N1161" s="236" t="s">
        <v>40</v>
      </c>
      <c r="O1161" s="77"/>
      <c r="P1161" s="191">
        <f>O1161*H1161</f>
        <v>0</v>
      </c>
      <c r="Q1161" s="191">
        <v>0.0044999999999999997</v>
      </c>
      <c r="R1161" s="191">
        <f>Q1161*H1161</f>
        <v>1.8632564999999999</v>
      </c>
      <c r="S1161" s="191">
        <v>0</v>
      </c>
      <c r="T1161" s="192">
        <f>S1161*H1161</f>
        <v>0</v>
      </c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R1161" s="193" t="s">
        <v>462</v>
      </c>
      <c r="AT1161" s="193" t="s">
        <v>315</v>
      </c>
      <c r="AU1161" s="193" t="s">
        <v>85</v>
      </c>
      <c r="AY1161" s="19" t="s">
        <v>257</v>
      </c>
      <c r="BE1161" s="194">
        <f>IF(N1161="základní",J1161,0)</f>
        <v>0</v>
      </c>
      <c r="BF1161" s="194">
        <f>IF(N1161="snížená",J1161,0)</f>
        <v>0</v>
      </c>
      <c r="BG1161" s="194">
        <f>IF(N1161="zákl. přenesená",J1161,0)</f>
        <v>0</v>
      </c>
      <c r="BH1161" s="194">
        <f>IF(N1161="sníž. přenesená",J1161,0)</f>
        <v>0</v>
      </c>
      <c r="BI1161" s="194">
        <f>IF(N1161="nulová",J1161,0)</f>
        <v>0</v>
      </c>
      <c r="BJ1161" s="19" t="s">
        <v>82</v>
      </c>
      <c r="BK1161" s="194">
        <f>ROUND(I1161*H1161,2)</f>
        <v>0</v>
      </c>
      <c r="BL1161" s="19" t="s">
        <v>364</v>
      </c>
      <c r="BM1161" s="193" t="s">
        <v>1264</v>
      </c>
    </row>
    <row r="1162" s="13" customFormat="1">
      <c r="A1162" s="13"/>
      <c r="B1162" s="195"/>
      <c r="C1162" s="13"/>
      <c r="D1162" s="196" t="s">
        <v>265</v>
      </c>
      <c r="E1162" s="197" t="s">
        <v>1</v>
      </c>
      <c r="F1162" s="198" t="s">
        <v>889</v>
      </c>
      <c r="G1162" s="13"/>
      <c r="H1162" s="197" t="s">
        <v>1</v>
      </c>
      <c r="I1162" s="199"/>
      <c r="J1162" s="13"/>
      <c r="K1162" s="13"/>
      <c r="L1162" s="195"/>
      <c r="M1162" s="200"/>
      <c r="N1162" s="201"/>
      <c r="O1162" s="201"/>
      <c r="P1162" s="201"/>
      <c r="Q1162" s="201"/>
      <c r="R1162" s="201"/>
      <c r="S1162" s="201"/>
      <c r="T1162" s="202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197" t="s">
        <v>265</v>
      </c>
      <c r="AU1162" s="197" t="s">
        <v>85</v>
      </c>
      <c r="AV1162" s="13" t="s">
        <v>82</v>
      </c>
      <c r="AW1162" s="13" t="s">
        <v>32</v>
      </c>
      <c r="AX1162" s="13" t="s">
        <v>75</v>
      </c>
      <c r="AY1162" s="197" t="s">
        <v>257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4" customFormat="1">
      <c r="A1164" s="14"/>
      <c r="B1164" s="203"/>
      <c r="C1164" s="14"/>
      <c r="D1164" s="196" t="s">
        <v>265</v>
      </c>
      <c r="E1164" s="204" t="s">
        <v>1</v>
      </c>
      <c r="F1164" s="205" t="s">
        <v>891</v>
      </c>
      <c r="G1164" s="14"/>
      <c r="H1164" s="206">
        <v>312.51999999999998</v>
      </c>
      <c r="I1164" s="207"/>
      <c r="J1164" s="14"/>
      <c r="K1164" s="14"/>
      <c r="L1164" s="203"/>
      <c r="M1164" s="208"/>
      <c r="N1164" s="209"/>
      <c r="O1164" s="209"/>
      <c r="P1164" s="209"/>
      <c r="Q1164" s="209"/>
      <c r="R1164" s="209"/>
      <c r="S1164" s="209"/>
      <c r="T1164" s="210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04" t="s">
        <v>265</v>
      </c>
      <c r="AU1164" s="204" t="s">
        <v>85</v>
      </c>
      <c r="AV1164" s="14" t="s">
        <v>85</v>
      </c>
      <c r="AW1164" s="14" t="s">
        <v>32</v>
      </c>
      <c r="AX1164" s="14" t="s">
        <v>75</v>
      </c>
      <c r="AY1164" s="204" t="s">
        <v>257</v>
      </c>
    </row>
    <row r="1165" s="13" customFormat="1">
      <c r="A1165" s="13"/>
      <c r="B1165" s="195"/>
      <c r="C1165" s="13"/>
      <c r="D1165" s="196" t="s">
        <v>265</v>
      </c>
      <c r="E1165" s="197" t="s">
        <v>1</v>
      </c>
      <c r="F1165" s="198" t="s">
        <v>902</v>
      </c>
      <c r="G1165" s="13"/>
      <c r="H1165" s="197" t="s">
        <v>1</v>
      </c>
      <c r="I1165" s="199"/>
      <c r="J1165" s="13"/>
      <c r="K1165" s="13"/>
      <c r="L1165" s="195"/>
      <c r="M1165" s="200"/>
      <c r="N1165" s="201"/>
      <c r="O1165" s="201"/>
      <c r="P1165" s="201"/>
      <c r="Q1165" s="201"/>
      <c r="R1165" s="201"/>
      <c r="S1165" s="201"/>
      <c r="T1165" s="20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197" t="s">
        <v>265</v>
      </c>
      <c r="AU1165" s="197" t="s">
        <v>85</v>
      </c>
      <c r="AV1165" s="13" t="s">
        <v>82</v>
      </c>
      <c r="AW1165" s="13" t="s">
        <v>32</v>
      </c>
      <c r="AX1165" s="13" t="s">
        <v>75</v>
      </c>
      <c r="AY1165" s="197" t="s">
        <v>257</v>
      </c>
    </row>
    <row r="1166" s="14" customFormat="1">
      <c r="A1166" s="14"/>
      <c r="B1166" s="203"/>
      <c r="C1166" s="14"/>
      <c r="D1166" s="196" t="s">
        <v>265</v>
      </c>
      <c r="E1166" s="204" t="s">
        <v>1</v>
      </c>
      <c r="F1166" s="205" t="s">
        <v>903</v>
      </c>
      <c r="G1166" s="14"/>
      <c r="H1166" s="206">
        <v>3.8199999999999998</v>
      </c>
      <c r="I1166" s="207"/>
      <c r="J1166" s="14"/>
      <c r="K1166" s="14"/>
      <c r="L1166" s="203"/>
      <c r="M1166" s="208"/>
      <c r="N1166" s="209"/>
      <c r="O1166" s="209"/>
      <c r="P1166" s="209"/>
      <c r="Q1166" s="209"/>
      <c r="R1166" s="209"/>
      <c r="S1166" s="209"/>
      <c r="T1166" s="210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04" t="s">
        <v>265</v>
      </c>
      <c r="AU1166" s="204" t="s">
        <v>85</v>
      </c>
      <c r="AV1166" s="14" t="s">
        <v>85</v>
      </c>
      <c r="AW1166" s="14" t="s">
        <v>32</v>
      </c>
      <c r="AX1166" s="14" t="s">
        <v>75</v>
      </c>
      <c r="AY1166" s="204" t="s">
        <v>257</v>
      </c>
    </row>
    <row r="1167" s="13" customFormat="1">
      <c r="A1167" s="13"/>
      <c r="B1167" s="195"/>
      <c r="C1167" s="13"/>
      <c r="D1167" s="196" t="s">
        <v>265</v>
      </c>
      <c r="E1167" s="197" t="s">
        <v>1</v>
      </c>
      <c r="F1167" s="198" t="s">
        <v>896</v>
      </c>
      <c r="G1167" s="13"/>
      <c r="H1167" s="197" t="s">
        <v>1</v>
      </c>
      <c r="I1167" s="199"/>
      <c r="J1167" s="13"/>
      <c r="K1167" s="13"/>
      <c r="L1167" s="195"/>
      <c r="M1167" s="200"/>
      <c r="N1167" s="201"/>
      <c r="O1167" s="201"/>
      <c r="P1167" s="201"/>
      <c r="Q1167" s="201"/>
      <c r="R1167" s="201"/>
      <c r="S1167" s="201"/>
      <c r="T1167" s="20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7" t="s">
        <v>265</v>
      </c>
      <c r="AU1167" s="197" t="s">
        <v>85</v>
      </c>
      <c r="AV1167" s="13" t="s">
        <v>82</v>
      </c>
      <c r="AW1167" s="13" t="s">
        <v>32</v>
      </c>
      <c r="AX1167" s="13" t="s">
        <v>75</v>
      </c>
      <c r="AY1167" s="197" t="s">
        <v>257</v>
      </c>
    </row>
    <row r="1168" s="14" customFormat="1">
      <c r="A1168" s="14"/>
      <c r="B1168" s="203"/>
      <c r="C1168" s="14"/>
      <c r="D1168" s="196" t="s">
        <v>265</v>
      </c>
      <c r="E1168" s="204" t="s">
        <v>1</v>
      </c>
      <c r="F1168" s="205" t="s">
        <v>821</v>
      </c>
      <c r="G1168" s="14"/>
      <c r="H1168" s="206">
        <v>78</v>
      </c>
      <c r="I1168" s="207"/>
      <c r="J1168" s="14"/>
      <c r="K1168" s="14"/>
      <c r="L1168" s="203"/>
      <c r="M1168" s="208"/>
      <c r="N1168" s="209"/>
      <c r="O1168" s="209"/>
      <c r="P1168" s="209"/>
      <c r="Q1168" s="209"/>
      <c r="R1168" s="209"/>
      <c r="S1168" s="209"/>
      <c r="T1168" s="21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4" t="s">
        <v>265</v>
      </c>
      <c r="AU1168" s="204" t="s">
        <v>85</v>
      </c>
      <c r="AV1168" s="14" t="s">
        <v>85</v>
      </c>
      <c r="AW1168" s="14" t="s">
        <v>32</v>
      </c>
      <c r="AX1168" s="14" t="s">
        <v>75</v>
      </c>
      <c r="AY1168" s="204" t="s">
        <v>257</v>
      </c>
    </row>
    <row r="1169" s="15" customFormat="1">
      <c r="A1169" s="15"/>
      <c r="B1169" s="211"/>
      <c r="C1169" s="15"/>
      <c r="D1169" s="196" t="s">
        <v>265</v>
      </c>
      <c r="E1169" s="212" t="s">
        <v>1</v>
      </c>
      <c r="F1169" s="213" t="s">
        <v>271</v>
      </c>
      <c r="G1169" s="15"/>
      <c r="H1169" s="214">
        <v>394.33999999999998</v>
      </c>
      <c r="I1169" s="215"/>
      <c r="J1169" s="15"/>
      <c r="K1169" s="15"/>
      <c r="L1169" s="211"/>
      <c r="M1169" s="216"/>
      <c r="N1169" s="217"/>
      <c r="O1169" s="217"/>
      <c r="P1169" s="217"/>
      <c r="Q1169" s="217"/>
      <c r="R1169" s="217"/>
      <c r="S1169" s="217"/>
      <c r="T1169" s="218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12" t="s">
        <v>265</v>
      </c>
      <c r="AU1169" s="212" t="s">
        <v>85</v>
      </c>
      <c r="AV1169" s="15" t="s">
        <v>108</v>
      </c>
      <c r="AW1169" s="15" t="s">
        <v>32</v>
      </c>
      <c r="AX1169" s="15" t="s">
        <v>82</v>
      </c>
      <c r="AY1169" s="212" t="s">
        <v>257</v>
      </c>
    </row>
    <row r="1170" s="14" customFormat="1">
      <c r="A1170" s="14"/>
      <c r="B1170" s="203"/>
      <c r="C1170" s="14"/>
      <c r="D1170" s="196" t="s">
        <v>265</v>
      </c>
      <c r="E1170" s="14"/>
      <c r="F1170" s="205" t="s">
        <v>1265</v>
      </c>
      <c r="G1170" s="14"/>
      <c r="H1170" s="206">
        <v>414.05700000000002</v>
      </c>
      <c r="I1170" s="207"/>
      <c r="J1170" s="14"/>
      <c r="K1170" s="14"/>
      <c r="L1170" s="203"/>
      <c r="M1170" s="208"/>
      <c r="N1170" s="209"/>
      <c r="O1170" s="209"/>
      <c r="P1170" s="209"/>
      <c r="Q1170" s="209"/>
      <c r="R1170" s="209"/>
      <c r="S1170" s="209"/>
      <c r="T1170" s="210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04" t="s">
        <v>265</v>
      </c>
      <c r="AU1170" s="204" t="s">
        <v>85</v>
      </c>
      <c r="AV1170" s="14" t="s">
        <v>85</v>
      </c>
      <c r="AW1170" s="14" t="s">
        <v>3</v>
      </c>
      <c r="AX1170" s="14" t="s">
        <v>82</v>
      </c>
      <c r="AY1170" s="204" t="s">
        <v>257</v>
      </c>
    </row>
    <row r="1171" s="2" customFormat="1" ht="24.15" customHeight="1">
      <c r="A1171" s="38"/>
      <c r="B1171" s="181"/>
      <c r="C1171" s="227" t="s">
        <v>1266</v>
      </c>
      <c r="D1171" s="227" t="s">
        <v>315</v>
      </c>
      <c r="E1171" s="228" t="s">
        <v>1267</v>
      </c>
      <c r="F1171" s="229" t="s">
        <v>1268</v>
      </c>
      <c r="G1171" s="230" t="s">
        <v>262</v>
      </c>
      <c r="H1171" s="231">
        <v>15.429</v>
      </c>
      <c r="I1171" s="232"/>
      <c r="J1171" s="233">
        <f>ROUND(I1171*H1171,2)</f>
        <v>0</v>
      </c>
      <c r="K1171" s="229" t="s">
        <v>263</v>
      </c>
      <c r="L1171" s="234"/>
      <c r="M1171" s="235" t="s">
        <v>1</v>
      </c>
      <c r="N1171" s="236" t="s">
        <v>40</v>
      </c>
      <c r="O1171" s="77"/>
      <c r="P1171" s="191">
        <f>O1171*H1171</f>
        <v>0</v>
      </c>
      <c r="Q1171" s="191">
        <v>0.029999999999999999</v>
      </c>
      <c r="R1171" s="191">
        <f>Q1171*H1171</f>
        <v>0.46287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462</v>
      </c>
      <c r="AT1171" s="193" t="s">
        <v>315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1269</v>
      </c>
    </row>
    <row r="1172" s="13" customFormat="1">
      <c r="A1172" s="13"/>
      <c r="B1172" s="195"/>
      <c r="C1172" s="13"/>
      <c r="D1172" s="196" t="s">
        <v>265</v>
      </c>
      <c r="E1172" s="197" t="s">
        <v>1</v>
      </c>
      <c r="F1172" s="198" t="s">
        <v>892</v>
      </c>
      <c r="G1172" s="13"/>
      <c r="H1172" s="197" t="s">
        <v>1</v>
      </c>
      <c r="I1172" s="199"/>
      <c r="J1172" s="13"/>
      <c r="K1172" s="13"/>
      <c r="L1172" s="195"/>
      <c r="M1172" s="200"/>
      <c r="N1172" s="201"/>
      <c r="O1172" s="201"/>
      <c r="P1172" s="201"/>
      <c r="Q1172" s="201"/>
      <c r="R1172" s="201"/>
      <c r="S1172" s="201"/>
      <c r="T1172" s="202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197" t="s">
        <v>265</v>
      </c>
      <c r="AU1172" s="197" t="s">
        <v>85</v>
      </c>
      <c r="AV1172" s="13" t="s">
        <v>82</v>
      </c>
      <c r="AW1172" s="13" t="s">
        <v>32</v>
      </c>
      <c r="AX1172" s="13" t="s">
        <v>75</v>
      </c>
      <c r="AY1172" s="197" t="s">
        <v>257</v>
      </c>
    </row>
    <row r="1173" s="14" customFormat="1">
      <c r="A1173" s="14"/>
      <c r="B1173" s="203"/>
      <c r="C1173" s="14"/>
      <c r="D1173" s="196" t="s">
        <v>265</v>
      </c>
      <c r="E1173" s="204" t="s">
        <v>1</v>
      </c>
      <c r="F1173" s="205" t="s">
        <v>1270</v>
      </c>
      <c r="G1173" s="14"/>
      <c r="H1173" s="206">
        <v>5.5759999999999996</v>
      </c>
      <c r="I1173" s="207"/>
      <c r="J1173" s="14"/>
      <c r="K1173" s="14"/>
      <c r="L1173" s="203"/>
      <c r="M1173" s="208"/>
      <c r="N1173" s="209"/>
      <c r="O1173" s="209"/>
      <c r="P1173" s="209"/>
      <c r="Q1173" s="209"/>
      <c r="R1173" s="209"/>
      <c r="S1173" s="209"/>
      <c r="T1173" s="210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04" t="s">
        <v>265</v>
      </c>
      <c r="AU1173" s="204" t="s">
        <v>85</v>
      </c>
      <c r="AV1173" s="14" t="s">
        <v>85</v>
      </c>
      <c r="AW1173" s="14" t="s">
        <v>32</v>
      </c>
      <c r="AX1173" s="14" t="s">
        <v>75</v>
      </c>
      <c r="AY1173" s="204" t="s">
        <v>257</v>
      </c>
    </row>
    <row r="1174" s="13" customFormat="1">
      <c r="A1174" s="13"/>
      <c r="B1174" s="195"/>
      <c r="C1174" s="13"/>
      <c r="D1174" s="196" t="s">
        <v>265</v>
      </c>
      <c r="E1174" s="197" t="s">
        <v>1</v>
      </c>
      <c r="F1174" s="198" t="s">
        <v>904</v>
      </c>
      <c r="G1174" s="13"/>
      <c r="H1174" s="197" t="s">
        <v>1</v>
      </c>
      <c r="I1174" s="199"/>
      <c r="J1174" s="13"/>
      <c r="K1174" s="13"/>
      <c r="L1174" s="195"/>
      <c r="M1174" s="200"/>
      <c r="N1174" s="201"/>
      <c r="O1174" s="201"/>
      <c r="P1174" s="201"/>
      <c r="Q1174" s="201"/>
      <c r="R1174" s="201"/>
      <c r="S1174" s="201"/>
      <c r="T1174" s="20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197" t="s">
        <v>265</v>
      </c>
      <c r="AU1174" s="197" t="s">
        <v>85</v>
      </c>
      <c r="AV1174" s="13" t="s">
        <v>82</v>
      </c>
      <c r="AW1174" s="13" t="s">
        <v>32</v>
      </c>
      <c r="AX1174" s="13" t="s">
        <v>75</v>
      </c>
      <c r="AY1174" s="197" t="s">
        <v>257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1271</v>
      </c>
      <c r="G1175" s="14"/>
      <c r="H1175" s="206">
        <v>0.69799999999999995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3" customFormat="1">
      <c r="A1176" s="13"/>
      <c r="B1176" s="195"/>
      <c r="C1176" s="13"/>
      <c r="D1176" s="196" t="s">
        <v>265</v>
      </c>
      <c r="E1176" s="197" t="s">
        <v>1</v>
      </c>
      <c r="F1176" s="198" t="s">
        <v>927</v>
      </c>
      <c r="G1176" s="13"/>
      <c r="H1176" s="197" t="s">
        <v>1</v>
      </c>
      <c r="I1176" s="199"/>
      <c r="J1176" s="13"/>
      <c r="K1176" s="13"/>
      <c r="L1176" s="195"/>
      <c r="M1176" s="200"/>
      <c r="N1176" s="201"/>
      <c r="O1176" s="201"/>
      <c r="P1176" s="201"/>
      <c r="Q1176" s="201"/>
      <c r="R1176" s="201"/>
      <c r="S1176" s="201"/>
      <c r="T1176" s="202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197" t="s">
        <v>265</v>
      </c>
      <c r="AU1176" s="197" t="s">
        <v>85</v>
      </c>
      <c r="AV1176" s="13" t="s">
        <v>82</v>
      </c>
      <c r="AW1176" s="13" t="s">
        <v>32</v>
      </c>
      <c r="AX1176" s="13" t="s">
        <v>75</v>
      </c>
      <c r="AY1176" s="197" t="s">
        <v>257</v>
      </c>
    </row>
    <row r="1177" s="14" customFormat="1">
      <c r="A1177" s="14"/>
      <c r="B1177" s="203"/>
      <c r="C1177" s="14"/>
      <c r="D1177" s="196" t="s">
        <v>265</v>
      </c>
      <c r="E1177" s="204" t="s">
        <v>1</v>
      </c>
      <c r="F1177" s="205" t="s">
        <v>1272</v>
      </c>
      <c r="G1177" s="14"/>
      <c r="H1177" s="206">
        <v>8.4199999999999999</v>
      </c>
      <c r="I1177" s="207"/>
      <c r="J1177" s="14"/>
      <c r="K1177" s="14"/>
      <c r="L1177" s="203"/>
      <c r="M1177" s="208"/>
      <c r="N1177" s="209"/>
      <c r="O1177" s="209"/>
      <c r="P1177" s="209"/>
      <c r="Q1177" s="209"/>
      <c r="R1177" s="209"/>
      <c r="S1177" s="209"/>
      <c r="T1177" s="210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04" t="s">
        <v>265</v>
      </c>
      <c r="AU1177" s="204" t="s">
        <v>85</v>
      </c>
      <c r="AV1177" s="14" t="s">
        <v>85</v>
      </c>
      <c r="AW1177" s="14" t="s">
        <v>32</v>
      </c>
      <c r="AX1177" s="14" t="s">
        <v>75</v>
      </c>
      <c r="AY1177" s="204" t="s">
        <v>257</v>
      </c>
    </row>
    <row r="1178" s="15" customFormat="1">
      <c r="A1178" s="15"/>
      <c r="B1178" s="211"/>
      <c r="C1178" s="15"/>
      <c r="D1178" s="196" t="s">
        <v>265</v>
      </c>
      <c r="E1178" s="212" t="s">
        <v>1</v>
      </c>
      <c r="F1178" s="213" t="s">
        <v>271</v>
      </c>
      <c r="G1178" s="15"/>
      <c r="H1178" s="214">
        <v>14.693999999999999</v>
      </c>
      <c r="I1178" s="215"/>
      <c r="J1178" s="15"/>
      <c r="K1178" s="15"/>
      <c r="L1178" s="211"/>
      <c r="M1178" s="216"/>
      <c r="N1178" s="217"/>
      <c r="O1178" s="217"/>
      <c r="P1178" s="217"/>
      <c r="Q1178" s="217"/>
      <c r="R1178" s="217"/>
      <c r="S1178" s="217"/>
      <c r="T1178" s="218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T1178" s="212" t="s">
        <v>265</v>
      </c>
      <c r="AU1178" s="212" t="s">
        <v>85</v>
      </c>
      <c r="AV1178" s="15" t="s">
        <v>108</v>
      </c>
      <c r="AW1178" s="15" t="s">
        <v>32</v>
      </c>
      <c r="AX1178" s="15" t="s">
        <v>82</v>
      </c>
      <c r="AY1178" s="212" t="s">
        <v>257</v>
      </c>
    </row>
    <row r="1179" s="14" customFormat="1">
      <c r="A1179" s="14"/>
      <c r="B1179" s="203"/>
      <c r="C1179" s="14"/>
      <c r="D1179" s="196" t="s">
        <v>265</v>
      </c>
      <c r="E1179" s="14"/>
      <c r="F1179" s="205" t="s">
        <v>1273</v>
      </c>
      <c r="G1179" s="14"/>
      <c r="H1179" s="206">
        <v>15.429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</v>
      </c>
      <c r="AX1179" s="14" t="s">
        <v>82</v>
      </c>
      <c r="AY1179" s="204" t="s">
        <v>257</v>
      </c>
    </row>
    <row r="1180" s="2" customFormat="1" ht="24.15" customHeight="1">
      <c r="A1180" s="38"/>
      <c r="B1180" s="181"/>
      <c r="C1180" s="227" t="s">
        <v>1274</v>
      </c>
      <c r="D1180" s="227" t="s">
        <v>315</v>
      </c>
      <c r="E1180" s="228" t="s">
        <v>1275</v>
      </c>
      <c r="F1180" s="229" t="s">
        <v>1276</v>
      </c>
      <c r="G1180" s="230" t="s">
        <v>262</v>
      </c>
      <c r="H1180" s="231">
        <v>13.166</v>
      </c>
      <c r="I1180" s="232"/>
      <c r="J1180" s="233">
        <f>ROUND(I1180*H1180,2)</f>
        <v>0</v>
      </c>
      <c r="K1180" s="229" t="s">
        <v>263</v>
      </c>
      <c r="L1180" s="234"/>
      <c r="M1180" s="235" t="s">
        <v>1</v>
      </c>
      <c r="N1180" s="236" t="s">
        <v>40</v>
      </c>
      <c r="O1180" s="77"/>
      <c r="P1180" s="191">
        <f>O1180*H1180</f>
        <v>0</v>
      </c>
      <c r="Q1180" s="191">
        <v>0.035000000000000003</v>
      </c>
      <c r="R1180" s="191">
        <f>Q1180*H1180</f>
        <v>0.46081000000000005</v>
      </c>
      <c r="S1180" s="191">
        <v>0</v>
      </c>
      <c r="T1180" s="192">
        <f>S1180*H1180</f>
        <v>0</v>
      </c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R1180" s="193" t="s">
        <v>462</v>
      </c>
      <c r="AT1180" s="193" t="s">
        <v>315</v>
      </c>
      <c r="AU1180" s="193" t="s">
        <v>85</v>
      </c>
      <c r="AY1180" s="19" t="s">
        <v>257</v>
      </c>
      <c r="BE1180" s="194">
        <f>IF(N1180="základní",J1180,0)</f>
        <v>0</v>
      </c>
      <c r="BF1180" s="194">
        <f>IF(N1180="snížená",J1180,0)</f>
        <v>0</v>
      </c>
      <c r="BG1180" s="194">
        <f>IF(N1180="zákl. přenesená",J1180,0)</f>
        <v>0</v>
      </c>
      <c r="BH1180" s="194">
        <f>IF(N1180="sníž. přenesená",J1180,0)</f>
        <v>0</v>
      </c>
      <c r="BI1180" s="194">
        <f>IF(N1180="nulová",J1180,0)</f>
        <v>0</v>
      </c>
      <c r="BJ1180" s="19" t="s">
        <v>82</v>
      </c>
      <c r="BK1180" s="194">
        <f>ROUND(I1180*H1180,2)</f>
        <v>0</v>
      </c>
      <c r="BL1180" s="19" t="s">
        <v>364</v>
      </c>
      <c r="BM1180" s="193" t="s">
        <v>1277</v>
      </c>
    </row>
    <row r="1181" s="13" customFormat="1">
      <c r="A1181" s="13"/>
      <c r="B1181" s="195"/>
      <c r="C1181" s="13"/>
      <c r="D1181" s="196" t="s">
        <v>265</v>
      </c>
      <c r="E1181" s="197" t="s">
        <v>1</v>
      </c>
      <c r="F1181" s="198" t="s">
        <v>889</v>
      </c>
      <c r="G1181" s="13"/>
      <c r="H1181" s="197" t="s">
        <v>1</v>
      </c>
      <c r="I1181" s="199"/>
      <c r="J1181" s="13"/>
      <c r="K1181" s="13"/>
      <c r="L1181" s="195"/>
      <c r="M1181" s="200"/>
      <c r="N1181" s="201"/>
      <c r="O1181" s="201"/>
      <c r="P1181" s="201"/>
      <c r="Q1181" s="201"/>
      <c r="R1181" s="201"/>
      <c r="S1181" s="201"/>
      <c r="T1181" s="202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197" t="s">
        <v>265</v>
      </c>
      <c r="AU1181" s="197" t="s">
        <v>85</v>
      </c>
      <c r="AV1181" s="13" t="s">
        <v>82</v>
      </c>
      <c r="AW1181" s="13" t="s">
        <v>32</v>
      </c>
      <c r="AX1181" s="13" t="s">
        <v>75</v>
      </c>
      <c r="AY1181" s="197" t="s">
        <v>257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894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4" customFormat="1">
      <c r="A1183" s="14"/>
      <c r="B1183" s="203"/>
      <c r="C1183" s="14"/>
      <c r="D1183" s="196" t="s">
        <v>265</v>
      </c>
      <c r="E1183" s="204" t="s">
        <v>1</v>
      </c>
      <c r="F1183" s="205" t="s">
        <v>1278</v>
      </c>
      <c r="G1183" s="14"/>
      <c r="H1183" s="206">
        <v>0.56499999999999995</v>
      </c>
      <c r="I1183" s="207"/>
      <c r="J1183" s="14"/>
      <c r="K1183" s="14"/>
      <c r="L1183" s="203"/>
      <c r="M1183" s="208"/>
      <c r="N1183" s="209"/>
      <c r="O1183" s="209"/>
      <c r="P1183" s="209"/>
      <c r="Q1183" s="209"/>
      <c r="R1183" s="209"/>
      <c r="S1183" s="209"/>
      <c r="T1183" s="210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04" t="s">
        <v>265</v>
      </c>
      <c r="AU1183" s="204" t="s">
        <v>85</v>
      </c>
      <c r="AV1183" s="14" t="s">
        <v>85</v>
      </c>
      <c r="AW1183" s="14" t="s">
        <v>32</v>
      </c>
      <c r="AX1183" s="14" t="s">
        <v>75</v>
      </c>
      <c r="AY1183" s="204" t="s">
        <v>257</v>
      </c>
    </row>
    <row r="1184" s="13" customFormat="1">
      <c r="A1184" s="13"/>
      <c r="B1184" s="195"/>
      <c r="C1184" s="13"/>
      <c r="D1184" s="196" t="s">
        <v>265</v>
      </c>
      <c r="E1184" s="197" t="s">
        <v>1</v>
      </c>
      <c r="F1184" s="198" t="s">
        <v>925</v>
      </c>
      <c r="G1184" s="13"/>
      <c r="H1184" s="197" t="s">
        <v>1</v>
      </c>
      <c r="I1184" s="199"/>
      <c r="J1184" s="13"/>
      <c r="K1184" s="13"/>
      <c r="L1184" s="195"/>
      <c r="M1184" s="200"/>
      <c r="N1184" s="201"/>
      <c r="O1184" s="201"/>
      <c r="P1184" s="201"/>
      <c r="Q1184" s="201"/>
      <c r="R1184" s="201"/>
      <c r="S1184" s="201"/>
      <c r="T1184" s="20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197" t="s">
        <v>265</v>
      </c>
      <c r="AU1184" s="197" t="s">
        <v>85</v>
      </c>
      <c r="AV1184" s="13" t="s">
        <v>82</v>
      </c>
      <c r="AW1184" s="13" t="s">
        <v>32</v>
      </c>
      <c r="AX1184" s="13" t="s">
        <v>75</v>
      </c>
      <c r="AY1184" s="197" t="s">
        <v>257</v>
      </c>
    </row>
    <row r="1185" s="14" customFormat="1">
      <c r="A1185" s="14"/>
      <c r="B1185" s="203"/>
      <c r="C1185" s="14"/>
      <c r="D1185" s="196" t="s">
        <v>265</v>
      </c>
      <c r="E1185" s="204" t="s">
        <v>1</v>
      </c>
      <c r="F1185" s="205" t="s">
        <v>1279</v>
      </c>
      <c r="G1185" s="14"/>
      <c r="H1185" s="206">
        <v>1.4530000000000001</v>
      </c>
      <c r="I1185" s="207"/>
      <c r="J1185" s="14"/>
      <c r="K1185" s="14"/>
      <c r="L1185" s="203"/>
      <c r="M1185" s="208"/>
      <c r="N1185" s="209"/>
      <c r="O1185" s="209"/>
      <c r="P1185" s="209"/>
      <c r="Q1185" s="209"/>
      <c r="R1185" s="209"/>
      <c r="S1185" s="209"/>
      <c r="T1185" s="210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04" t="s">
        <v>265</v>
      </c>
      <c r="AU1185" s="204" t="s">
        <v>85</v>
      </c>
      <c r="AV1185" s="14" t="s">
        <v>85</v>
      </c>
      <c r="AW1185" s="14" t="s">
        <v>32</v>
      </c>
      <c r="AX1185" s="14" t="s">
        <v>75</v>
      </c>
      <c r="AY1185" s="204" t="s">
        <v>257</v>
      </c>
    </row>
    <row r="1186" s="13" customFormat="1">
      <c r="A1186" s="13"/>
      <c r="B1186" s="195"/>
      <c r="C1186" s="13"/>
      <c r="D1186" s="196" t="s">
        <v>265</v>
      </c>
      <c r="E1186" s="197" t="s">
        <v>1</v>
      </c>
      <c r="F1186" s="198" t="s">
        <v>912</v>
      </c>
      <c r="G1186" s="13"/>
      <c r="H1186" s="197" t="s">
        <v>1</v>
      </c>
      <c r="I1186" s="199"/>
      <c r="J1186" s="13"/>
      <c r="K1186" s="13"/>
      <c r="L1186" s="195"/>
      <c r="M1186" s="200"/>
      <c r="N1186" s="201"/>
      <c r="O1186" s="201"/>
      <c r="P1186" s="201"/>
      <c r="Q1186" s="201"/>
      <c r="R1186" s="201"/>
      <c r="S1186" s="201"/>
      <c r="T1186" s="20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197" t="s">
        <v>265</v>
      </c>
      <c r="AU1186" s="197" t="s">
        <v>85</v>
      </c>
      <c r="AV1186" s="13" t="s">
        <v>82</v>
      </c>
      <c r="AW1186" s="13" t="s">
        <v>32</v>
      </c>
      <c r="AX1186" s="13" t="s">
        <v>75</v>
      </c>
      <c r="AY1186" s="197" t="s">
        <v>257</v>
      </c>
    </row>
    <row r="1187" s="14" customFormat="1">
      <c r="A1187" s="14"/>
      <c r="B1187" s="203"/>
      <c r="C1187" s="14"/>
      <c r="D1187" s="196" t="s">
        <v>265</v>
      </c>
      <c r="E1187" s="204" t="s">
        <v>1</v>
      </c>
      <c r="F1187" s="205" t="s">
        <v>1280</v>
      </c>
      <c r="G1187" s="14"/>
      <c r="H1187" s="206">
        <v>10.521000000000001</v>
      </c>
      <c r="I1187" s="207"/>
      <c r="J1187" s="14"/>
      <c r="K1187" s="14"/>
      <c r="L1187" s="203"/>
      <c r="M1187" s="208"/>
      <c r="N1187" s="209"/>
      <c r="O1187" s="209"/>
      <c r="P1187" s="209"/>
      <c r="Q1187" s="209"/>
      <c r="R1187" s="209"/>
      <c r="S1187" s="209"/>
      <c r="T1187" s="21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04" t="s">
        <v>265</v>
      </c>
      <c r="AU1187" s="204" t="s">
        <v>85</v>
      </c>
      <c r="AV1187" s="14" t="s">
        <v>85</v>
      </c>
      <c r="AW1187" s="14" t="s">
        <v>32</v>
      </c>
      <c r="AX1187" s="14" t="s">
        <v>75</v>
      </c>
      <c r="AY1187" s="204" t="s">
        <v>257</v>
      </c>
    </row>
    <row r="1188" s="15" customFormat="1">
      <c r="A1188" s="15"/>
      <c r="B1188" s="211"/>
      <c r="C1188" s="15"/>
      <c r="D1188" s="196" t="s">
        <v>265</v>
      </c>
      <c r="E1188" s="212" t="s">
        <v>1</v>
      </c>
      <c r="F1188" s="213" t="s">
        <v>271</v>
      </c>
      <c r="G1188" s="15"/>
      <c r="H1188" s="214">
        <v>12.539000000000002</v>
      </c>
      <c r="I1188" s="215"/>
      <c r="J1188" s="15"/>
      <c r="K1188" s="15"/>
      <c r="L1188" s="211"/>
      <c r="M1188" s="216"/>
      <c r="N1188" s="217"/>
      <c r="O1188" s="217"/>
      <c r="P1188" s="217"/>
      <c r="Q1188" s="217"/>
      <c r="R1188" s="217"/>
      <c r="S1188" s="217"/>
      <c r="T1188" s="218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T1188" s="212" t="s">
        <v>265</v>
      </c>
      <c r="AU1188" s="212" t="s">
        <v>85</v>
      </c>
      <c r="AV1188" s="15" t="s">
        <v>108</v>
      </c>
      <c r="AW1188" s="15" t="s">
        <v>32</v>
      </c>
      <c r="AX1188" s="15" t="s">
        <v>82</v>
      </c>
      <c r="AY1188" s="212" t="s">
        <v>257</v>
      </c>
    </row>
    <row r="1189" s="14" customFormat="1">
      <c r="A1189" s="14"/>
      <c r="B1189" s="203"/>
      <c r="C1189" s="14"/>
      <c r="D1189" s="196" t="s">
        <v>265</v>
      </c>
      <c r="E1189" s="14"/>
      <c r="F1189" s="205" t="s">
        <v>1281</v>
      </c>
      <c r="G1189" s="14"/>
      <c r="H1189" s="206">
        <v>13.166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</v>
      </c>
      <c r="AX1189" s="14" t="s">
        <v>82</v>
      </c>
      <c r="AY1189" s="204" t="s">
        <v>257</v>
      </c>
    </row>
    <row r="1190" s="2" customFormat="1" ht="24.15" customHeight="1">
      <c r="A1190" s="38"/>
      <c r="B1190" s="181"/>
      <c r="C1190" s="182" t="s">
        <v>1282</v>
      </c>
      <c r="D1190" s="182" t="s">
        <v>259</v>
      </c>
      <c r="E1190" s="183" t="s">
        <v>1283</v>
      </c>
      <c r="F1190" s="184" t="s">
        <v>1284</v>
      </c>
      <c r="G1190" s="185" t="s">
        <v>422</v>
      </c>
      <c r="H1190" s="186">
        <v>848.75</v>
      </c>
      <c r="I1190" s="187"/>
      <c r="J1190" s="188">
        <f>ROUND(I1190*H1190,2)</f>
        <v>0</v>
      </c>
      <c r="K1190" s="184" t="s">
        <v>263</v>
      </c>
      <c r="L1190" s="39"/>
      <c r="M1190" s="189" t="s">
        <v>1</v>
      </c>
      <c r="N1190" s="190" t="s">
        <v>40</v>
      </c>
      <c r="O1190" s="77"/>
      <c r="P1190" s="191">
        <f>O1190*H1190</f>
        <v>0</v>
      </c>
      <c r="Q1190" s="191">
        <v>0</v>
      </c>
      <c r="R1190" s="191">
        <f>Q1190*H1190</f>
        <v>0</v>
      </c>
      <c r="S1190" s="191">
        <v>0</v>
      </c>
      <c r="T1190" s="192">
        <f>S1190*H1190</f>
        <v>0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R1190" s="193" t="s">
        <v>364</v>
      </c>
      <c r="AT1190" s="193" t="s">
        <v>259</v>
      </c>
      <c r="AU1190" s="193" t="s">
        <v>85</v>
      </c>
      <c r="AY1190" s="19" t="s">
        <v>257</v>
      </c>
      <c r="BE1190" s="194">
        <f>IF(N1190="základní",J1190,0)</f>
        <v>0</v>
      </c>
      <c r="BF1190" s="194">
        <f>IF(N1190="snížená",J1190,0)</f>
        <v>0</v>
      </c>
      <c r="BG1190" s="194">
        <f>IF(N1190="zákl. přenesená",J1190,0)</f>
        <v>0</v>
      </c>
      <c r="BH1190" s="194">
        <f>IF(N1190="sníž. přenesená",J1190,0)</f>
        <v>0</v>
      </c>
      <c r="BI1190" s="194">
        <f>IF(N1190="nulová",J1190,0)</f>
        <v>0</v>
      </c>
      <c r="BJ1190" s="19" t="s">
        <v>82</v>
      </c>
      <c r="BK1190" s="194">
        <f>ROUND(I1190*H1190,2)</f>
        <v>0</v>
      </c>
      <c r="BL1190" s="19" t="s">
        <v>364</v>
      </c>
      <c r="BM1190" s="193" t="s">
        <v>1285</v>
      </c>
    </row>
    <row r="1191" s="13" customFormat="1">
      <c r="A1191" s="13"/>
      <c r="B1191" s="195"/>
      <c r="C1191" s="13"/>
      <c r="D1191" s="196" t="s">
        <v>265</v>
      </c>
      <c r="E1191" s="197" t="s">
        <v>1</v>
      </c>
      <c r="F1191" s="198" t="s">
        <v>889</v>
      </c>
      <c r="G1191" s="13"/>
      <c r="H1191" s="197" t="s">
        <v>1</v>
      </c>
      <c r="I1191" s="199"/>
      <c r="J1191" s="13"/>
      <c r="K1191" s="13"/>
      <c r="L1191" s="195"/>
      <c r="M1191" s="200"/>
      <c r="N1191" s="201"/>
      <c r="O1191" s="201"/>
      <c r="P1191" s="201"/>
      <c r="Q1191" s="201"/>
      <c r="R1191" s="201"/>
      <c r="S1191" s="201"/>
      <c r="T1191" s="20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7" t="s">
        <v>265</v>
      </c>
      <c r="AU1191" s="197" t="s">
        <v>85</v>
      </c>
      <c r="AV1191" s="13" t="s">
        <v>82</v>
      </c>
      <c r="AW1191" s="13" t="s">
        <v>32</v>
      </c>
      <c r="AX1191" s="13" t="s">
        <v>75</v>
      </c>
      <c r="AY1191" s="197" t="s">
        <v>257</v>
      </c>
    </row>
    <row r="1192" s="14" customFormat="1">
      <c r="A1192" s="14"/>
      <c r="B1192" s="203"/>
      <c r="C1192" s="14"/>
      <c r="D1192" s="196" t="s">
        <v>265</v>
      </c>
      <c r="E1192" s="204" t="s">
        <v>1</v>
      </c>
      <c r="F1192" s="205" t="s">
        <v>1286</v>
      </c>
      <c r="G1192" s="14"/>
      <c r="H1192" s="206">
        <v>13.15</v>
      </c>
      <c r="I1192" s="207"/>
      <c r="J1192" s="14"/>
      <c r="K1192" s="14"/>
      <c r="L1192" s="203"/>
      <c r="M1192" s="208"/>
      <c r="N1192" s="209"/>
      <c r="O1192" s="209"/>
      <c r="P1192" s="209"/>
      <c r="Q1192" s="209"/>
      <c r="R1192" s="209"/>
      <c r="S1192" s="209"/>
      <c r="T1192" s="210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04" t="s">
        <v>265</v>
      </c>
      <c r="AU1192" s="204" t="s">
        <v>85</v>
      </c>
      <c r="AV1192" s="14" t="s">
        <v>85</v>
      </c>
      <c r="AW1192" s="14" t="s">
        <v>32</v>
      </c>
      <c r="AX1192" s="14" t="s">
        <v>75</v>
      </c>
      <c r="AY1192" s="204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13.85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14.949999999999999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9.0500000000000007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6.4500000000000002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5.8499999999999996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9.1500000000000004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18.600000000000001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35.200000000000003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11.1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20.25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20.100000000000001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19.399999999999999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8.6999999999999993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10.15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10.25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34.649999999999999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44.979999999999997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22.879999999999999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16.280000000000001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28.199999999999999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11.1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12.85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12.699999999999999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6.4000000000000004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9.9000000000000004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10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7.9500000000000002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7.2999999999999998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25.5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19.550000000000001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20.5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27.550000000000001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16.100000000000001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4.7999999999999998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2.0499999999999998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30.199999999999999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83.549999999999997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60.630000000000003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41.289999999999999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16.800000000000001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14.09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26.800000000000001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5" customFormat="1">
      <c r="A1236" s="15"/>
      <c r="B1236" s="211"/>
      <c r="C1236" s="15"/>
      <c r="D1236" s="196" t="s">
        <v>265</v>
      </c>
      <c r="E1236" s="212" t="s">
        <v>1</v>
      </c>
      <c r="F1236" s="213" t="s">
        <v>271</v>
      </c>
      <c r="G1236" s="15"/>
      <c r="H1236" s="214">
        <v>848.74999999999977</v>
      </c>
      <c r="I1236" s="215"/>
      <c r="J1236" s="15"/>
      <c r="K1236" s="15"/>
      <c r="L1236" s="211"/>
      <c r="M1236" s="216"/>
      <c r="N1236" s="217"/>
      <c r="O1236" s="217"/>
      <c r="P1236" s="217"/>
      <c r="Q1236" s="217"/>
      <c r="R1236" s="217"/>
      <c r="S1236" s="217"/>
      <c r="T1236" s="218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T1236" s="212" t="s">
        <v>265</v>
      </c>
      <c r="AU1236" s="212" t="s">
        <v>85</v>
      </c>
      <c r="AV1236" s="15" t="s">
        <v>108</v>
      </c>
      <c r="AW1236" s="15" t="s">
        <v>32</v>
      </c>
      <c r="AX1236" s="15" t="s">
        <v>82</v>
      </c>
      <c r="AY1236" s="212" t="s">
        <v>257</v>
      </c>
    </row>
    <row r="1237" s="2" customFormat="1" ht="24.15" customHeight="1">
      <c r="A1237" s="38"/>
      <c r="B1237" s="181"/>
      <c r="C1237" s="227" t="s">
        <v>1330</v>
      </c>
      <c r="D1237" s="227" t="s">
        <v>315</v>
      </c>
      <c r="E1237" s="228" t="s">
        <v>1331</v>
      </c>
      <c r="F1237" s="229" t="s">
        <v>1332</v>
      </c>
      <c r="G1237" s="230" t="s">
        <v>422</v>
      </c>
      <c r="H1237" s="231">
        <v>933.625</v>
      </c>
      <c r="I1237" s="232"/>
      <c r="J1237" s="233">
        <f>ROUND(I1237*H1237,2)</f>
        <v>0</v>
      </c>
      <c r="K1237" s="229" t="s">
        <v>263</v>
      </c>
      <c r="L1237" s="234"/>
      <c r="M1237" s="235" t="s">
        <v>1</v>
      </c>
      <c r="N1237" s="236" t="s">
        <v>40</v>
      </c>
      <c r="O1237" s="77"/>
      <c r="P1237" s="191">
        <f>O1237*H1237</f>
        <v>0</v>
      </c>
      <c r="Q1237" s="191">
        <v>0.00029999999999999997</v>
      </c>
      <c r="R1237" s="191">
        <f>Q1237*H1237</f>
        <v>0.28008749999999999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462</v>
      </c>
      <c r="AT1237" s="193" t="s">
        <v>315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1333</v>
      </c>
    </row>
    <row r="1238" s="14" customFormat="1">
      <c r="A1238" s="14"/>
      <c r="B1238" s="203"/>
      <c r="C1238" s="14"/>
      <c r="D1238" s="196" t="s">
        <v>265</v>
      </c>
      <c r="E1238" s="14"/>
      <c r="F1238" s="205" t="s">
        <v>1334</v>
      </c>
      <c r="G1238" s="14"/>
      <c r="H1238" s="206">
        <v>933.625</v>
      </c>
      <c r="I1238" s="207"/>
      <c r="J1238" s="14"/>
      <c r="K1238" s="14"/>
      <c r="L1238" s="203"/>
      <c r="M1238" s="208"/>
      <c r="N1238" s="209"/>
      <c r="O1238" s="209"/>
      <c r="P1238" s="209"/>
      <c r="Q1238" s="209"/>
      <c r="R1238" s="209"/>
      <c r="S1238" s="209"/>
      <c r="T1238" s="210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04" t="s">
        <v>265</v>
      </c>
      <c r="AU1238" s="204" t="s">
        <v>85</v>
      </c>
      <c r="AV1238" s="14" t="s">
        <v>85</v>
      </c>
      <c r="AW1238" s="14" t="s">
        <v>3</v>
      </c>
      <c r="AX1238" s="14" t="s">
        <v>82</v>
      </c>
      <c r="AY1238" s="204" t="s">
        <v>257</v>
      </c>
    </row>
    <row r="1239" s="2" customFormat="1" ht="24.15" customHeight="1">
      <c r="A1239" s="38"/>
      <c r="B1239" s="181"/>
      <c r="C1239" s="182" t="s">
        <v>1335</v>
      </c>
      <c r="D1239" s="182" t="s">
        <v>259</v>
      </c>
      <c r="E1239" s="183" t="s">
        <v>1336</v>
      </c>
      <c r="F1239" s="184" t="s">
        <v>1337</v>
      </c>
      <c r="G1239" s="185" t="s">
        <v>323</v>
      </c>
      <c r="H1239" s="186">
        <v>115.72</v>
      </c>
      <c r="I1239" s="187"/>
      <c r="J1239" s="188">
        <f>ROUND(I1239*H1239,2)</f>
        <v>0</v>
      </c>
      <c r="K1239" s="184" t="s">
        <v>263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0.0060000000000000001</v>
      </c>
      <c r="R1239" s="191">
        <f>Q1239*H1239</f>
        <v>0.69432000000000005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1338</v>
      </c>
    </row>
    <row r="1240" s="13" customFormat="1">
      <c r="A1240" s="13"/>
      <c r="B1240" s="195"/>
      <c r="C1240" s="13"/>
      <c r="D1240" s="196" t="s">
        <v>265</v>
      </c>
      <c r="E1240" s="197" t="s">
        <v>1</v>
      </c>
      <c r="F1240" s="198" t="s">
        <v>834</v>
      </c>
      <c r="G1240" s="13"/>
      <c r="H1240" s="197" t="s">
        <v>1</v>
      </c>
      <c r="I1240" s="199"/>
      <c r="J1240" s="13"/>
      <c r="K1240" s="13"/>
      <c r="L1240" s="195"/>
      <c r="M1240" s="200"/>
      <c r="N1240" s="201"/>
      <c r="O1240" s="201"/>
      <c r="P1240" s="201"/>
      <c r="Q1240" s="201"/>
      <c r="R1240" s="201"/>
      <c r="S1240" s="201"/>
      <c r="T1240" s="20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197" t="s">
        <v>265</v>
      </c>
      <c r="AU1240" s="197" t="s">
        <v>85</v>
      </c>
      <c r="AV1240" s="13" t="s">
        <v>82</v>
      </c>
      <c r="AW1240" s="13" t="s">
        <v>32</v>
      </c>
      <c r="AX1240" s="13" t="s">
        <v>75</v>
      </c>
      <c r="AY1240" s="197" t="s">
        <v>257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1094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4" customFormat="1">
      <c r="A1242" s="14"/>
      <c r="B1242" s="203"/>
      <c r="C1242" s="14"/>
      <c r="D1242" s="196" t="s">
        <v>265</v>
      </c>
      <c r="E1242" s="204" t="s">
        <v>1</v>
      </c>
      <c r="F1242" s="205" t="s">
        <v>1095</v>
      </c>
      <c r="G1242" s="14"/>
      <c r="H1242" s="206">
        <v>100.74</v>
      </c>
      <c r="I1242" s="207"/>
      <c r="J1242" s="14"/>
      <c r="K1242" s="14"/>
      <c r="L1242" s="203"/>
      <c r="M1242" s="208"/>
      <c r="N1242" s="209"/>
      <c r="O1242" s="209"/>
      <c r="P1242" s="209"/>
      <c r="Q1242" s="209"/>
      <c r="R1242" s="209"/>
      <c r="S1242" s="209"/>
      <c r="T1242" s="210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04" t="s">
        <v>265</v>
      </c>
      <c r="AU1242" s="204" t="s">
        <v>85</v>
      </c>
      <c r="AV1242" s="14" t="s">
        <v>85</v>
      </c>
      <c r="AW1242" s="14" t="s">
        <v>32</v>
      </c>
      <c r="AX1242" s="14" t="s">
        <v>75</v>
      </c>
      <c r="AY1242" s="204" t="s">
        <v>257</v>
      </c>
    </row>
    <row r="1243" s="13" customFormat="1">
      <c r="A1243" s="13"/>
      <c r="B1243" s="195"/>
      <c r="C1243" s="13"/>
      <c r="D1243" s="196" t="s">
        <v>265</v>
      </c>
      <c r="E1243" s="197" t="s">
        <v>1</v>
      </c>
      <c r="F1243" s="198" t="s">
        <v>1096</v>
      </c>
      <c r="G1243" s="13"/>
      <c r="H1243" s="197" t="s">
        <v>1</v>
      </c>
      <c r="I1243" s="199"/>
      <c r="J1243" s="13"/>
      <c r="K1243" s="13"/>
      <c r="L1243" s="195"/>
      <c r="M1243" s="200"/>
      <c r="N1243" s="201"/>
      <c r="O1243" s="201"/>
      <c r="P1243" s="201"/>
      <c r="Q1243" s="201"/>
      <c r="R1243" s="201"/>
      <c r="S1243" s="201"/>
      <c r="T1243" s="20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197" t="s">
        <v>265</v>
      </c>
      <c r="AU1243" s="197" t="s">
        <v>85</v>
      </c>
      <c r="AV1243" s="13" t="s">
        <v>82</v>
      </c>
      <c r="AW1243" s="13" t="s">
        <v>32</v>
      </c>
      <c r="AX1243" s="13" t="s">
        <v>75</v>
      </c>
      <c r="AY1243" s="197" t="s">
        <v>257</v>
      </c>
    </row>
    <row r="1244" s="14" customFormat="1">
      <c r="A1244" s="14"/>
      <c r="B1244" s="203"/>
      <c r="C1244" s="14"/>
      <c r="D1244" s="196" t="s">
        <v>265</v>
      </c>
      <c r="E1244" s="204" t="s">
        <v>1</v>
      </c>
      <c r="F1244" s="205" t="s">
        <v>1097</v>
      </c>
      <c r="G1244" s="14"/>
      <c r="H1244" s="206">
        <v>14.98</v>
      </c>
      <c r="I1244" s="207"/>
      <c r="J1244" s="14"/>
      <c r="K1244" s="14"/>
      <c r="L1244" s="203"/>
      <c r="M1244" s="208"/>
      <c r="N1244" s="209"/>
      <c r="O1244" s="209"/>
      <c r="P1244" s="209"/>
      <c r="Q1244" s="209"/>
      <c r="R1244" s="209"/>
      <c r="S1244" s="209"/>
      <c r="T1244" s="210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04" t="s">
        <v>265</v>
      </c>
      <c r="AU1244" s="204" t="s">
        <v>85</v>
      </c>
      <c r="AV1244" s="14" t="s">
        <v>85</v>
      </c>
      <c r="AW1244" s="14" t="s">
        <v>32</v>
      </c>
      <c r="AX1244" s="14" t="s">
        <v>75</v>
      </c>
      <c r="AY1244" s="204" t="s">
        <v>257</v>
      </c>
    </row>
    <row r="1245" s="15" customFormat="1">
      <c r="A1245" s="15"/>
      <c r="B1245" s="211"/>
      <c r="C1245" s="15"/>
      <c r="D1245" s="196" t="s">
        <v>265</v>
      </c>
      <c r="E1245" s="212" t="s">
        <v>1</v>
      </c>
      <c r="F1245" s="213" t="s">
        <v>271</v>
      </c>
      <c r="G1245" s="15"/>
      <c r="H1245" s="214">
        <v>115.72</v>
      </c>
      <c r="I1245" s="215"/>
      <c r="J1245" s="15"/>
      <c r="K1245" s="15"/>
      <c r="L1245" s="211"/>
      <c r="M1245" s="216"/>
      <c r="N1245" s="217"/>
      <c r="O1245" s="217"/>
      <c r="P1245" s="217"/>
      <c r="Q1245" s="217"/>
      <c r="R1245" s="217"/>
      <c r="S1245" s="217"/>
      <c r="T1245" s="218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12" t="s">
        <v>265</v>
      </c>
      <c r="AU1245" s="212" t="s">
        <v>85</v>
      </c>
      <c r="AV1245" s="15" t="s">
        <v>108</v>
      </c>
      <c r="AW1245" s="15" t="s">
        <v>32</v>
      </c>
      <c r="AX1245" s="15" t="s">
        <v>82</v>
      </c>
      <c r="AY1245" s="212" t="s">
        <v>257</v>
      </c>
    </row>
    <row r="1246" s="2" customFormat="1" ht="24.15" customHeight="1">
      <c r="A1246" s="38"/>
      <c r="B1246" s="181"/>
      <c r="C1246" s="227" t="s">
        <v>1339</v>
      </c>
      <c r="D1246" s="227" t="s">
        <v>315</v>
      </c>
      <c r="E1246" s="228" t="s">
        <v>1340</v>
      </c>
      <c r="F1246" s="229" t="s">
        <v>1341</v>
      </c>
      <c r="G1246" s="230" t="s">
        <v>323</v>
      </c>
      <c r="H1246" s="231">
        <v>16.478000000000002</v>
      </c>
      <c r="I1246" s="232"/>
      <c r="J1246" s="233">
        <f>ROUND(I1246*H1246,2)</f>
        <v>0</v>
      </c>
      <c r="K1246" s="229" t="s">
        <v>263</v>
      </c>
      <c r="L1246" s="234"/>
      <c r="M1246" s="235" t="s">
        <v>1</v>
      </c>
      <c r="N1246" s="236" t="s">
        <v>40</v>
      </c>
      <c r="O1246" s="77"/>
      <c r="P1246" s="191">
        <f>O1246*H1246</f>
        <v>0</v>
      </c>
      <c r="Q1246" s="191">
        <v>0.0018</v>
      </c>
      <c r="R1246" s="191">
        <f>Q1246*H1246</f>
        <v>0.029660400000000003</v>
      </c>
      <c r="S1246" s="191">
        <v>0</v>
      </c>
      <c r="T1246" s="192">
        <f>S1246*H1246</f>
        <v>0</v>
      </c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R1246" s="193" t="s">
        <v>462</v>
      </c>
      <c r="AT1246" s="193" t="s">
        <v>315</v>
      </c>
      <c r="AU1246" s="193" t="s">
        <v>85</v>
      </c>
      <c r="AY1246" s="19" t="s">
        <v>257</v>
      </c>
      <c r="BE1246" s="194">
        <f>IF(N1246="základní",J1246,0)</f>
        <v>0</v>
      </c>
      <c r="BF1246" s="194">
        <f>IF(N1246="snížená",J1246,0)</f>
        <v>0</v>
      </c>
      <c r="BG1246" s="194">
        <f>IF(N1246="zákl. přenesená",J1246,0)</f>
        <v>0</v>
      </c>
      <c r="BH1246" s="194">
        <f>IF(N1246="sníž. přenesená",J1246,0)</f>
        <v>0</v>
      </c>
      <c r="BI1246" s="194">
        <f>IF(N1246="nulová",J1246,0)</f>
        <v>0</v>
      </c>
      <c r="BJ1246" s="19" t="s">
        <v>82</v>
      </c>
      <c r="BK1246" s="194">
        <f>ROUND(I1246*H1246,2)</f>
        <v>0</v>
      </c>
      <c r="BL1246" s="19" t="s">
        <v>364</v>
      </c>
      <c r="BM1246" s="193" t="s">
        <v>1342</v>
      </c>
    </row>
    <row r="1247" s="13" customFormat="1">
      <c r="A1247" s="13"/>
      <c r="B1247" s="195"/>
      <c r="C1247" s="13"/>
      <c r="D1247" s="196" t="s">
        <v>265</v>
      </c>
      <c r="E1247" s="197" t="s">
        <v>1</v>
      </c>
      <c r="F1247" s="198" t="s">
        <v>834</v>
      </c>
      <c r="G1247" s="13"/>
      <c r="H1247" s="197" t="s">
        <v>1</v>
      </c>
      <c r="I1247" s="199"/>
      <c r="J1247" s="13"/>
      <c r="K1247" s="13"/>
      <c r="L1247" s="195"/>
      <c r="M1247" s="200"/>
      <c r="N1247" s="201"/>
      <c r="O1247" s="201"/>
      <c r="P1247" s="201"/>
      <c r="Q1247" s="201"/>
      <c r="R1247" s="201"/>
      <c r="S1247" s="201"/>
      <c r="T1247" s="20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197" t="s">
        <v>265</v>
      </c>
      <c r="AU1247" s="197" t="s">
        <v>85</v>
      </c>
      <c r="AV1247" s="13" t="s">
        <v>82</v>
      </c>
      <c r="AW1247" s="13" t="s">
        <v>32</v>
      </c>
      <c r="AX1247" s="13" t="s">
        <v>75</v>
      </c>
      <c r="AY1247" s="197" t="s">
        <v>257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1096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4" customFormat="1">
      <c r="A1249" s="14"/>
      <c r="B1249" s="203"/>
      <c r="C1249" s="14"/>
      <c r="D1249" s="196" t="s">
        <v>265</v>
      </c>
      <c r="E1249" s="204" t="s">
        <v>1</v>
      </c>
      <c r="F1249" s="205" t="s">
        <v>1097</v>
      </c>
      <c r="G1249" s="14"/>
      <c r="H1249" s="206">
        <v>14.98</v>
      </c>
      <c r="I1249" s="207"/>
      <c r="J1249" s="14"/>
      <c r="K1249" s="14"/>
      <c r="L1249" s="203"/>
      <c r="M1249" s="208"/>
      <c r="N1249" s="209"/>
      <c r="O1249" s="209"/>
      <c r="P1249" s="209"/>
      <c r="Q1249" s="209"/>
      <c r="R1249" s="209"/>
      <c r="S1249" s="209"/>
      <c r="T1249" s="210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04" t="s">
        <v>265</v>
      </c>
      <c r="AU1249" s="204" t="s">
        <v>85</v>
      </c>
      <c r="AV1249" s="14" t="s">
        <v>85</v>
      </c>
      <c r="AW1249" s="14" t="s">
        <v>32</v>
      </c>
      <c r="AX1249" s="14" t="s">
        <v>75</v>
      </c>
      <c r="AY1249" s="204" t="s">
        <v>257</v>
      </c>
    </row>
    <row r="1250" s="15" customFormat="1">
      <c r="A1250" s="15"/>
      <c r="B1250" s="211"/>
      <c r="C1250" s="15"/>
      <c r="D1250" s="196" t="s">
        <v>265</v>
      </c>
      <c r="E1250" s="212" t="s">
        <v>1</v>
      </c>
      <c r="F1250" s="213" t="s">
        <v>271</v>
      </c>
      <c r="G1250" s="15"/>
      <c r="H1250" s="214">
        <v>14.98</v>
      </c>
      <c r="I1250" s="215"/>
      <c r="J1250" s="15"/>
      <c r="K1250" s="15"/>
      <c r="L1250" s="211"/>
      <c r="M1250" s="216"/>
      <c r="N1250" s="217"/>
      <c r="O1250" s="217"/>
      <c r="P1250" s="217"/>
      <c r="Q1250" s="217"/>
      <c r="R1250" s="217"/>
      <c r="S1250" s="217"/>
      <c r="T1250" s="218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T1250" s="212" t="s">
        <v>265</v>
      </c>
      <c r="AU1250" s="212" t="s">
        <v>85</v>
      </c>
      <c r="AV1250" s="15" t="s">
        <v>108</v>
      </c>
      <c r="AW1250" s="15" t="s">
        <v>32</v>
      </c>
      <c r="AX1250" s="15" t="s">
        <v>82</v>
      </c>
      <c r="AY1250" s="212" t="s">
        <v>257</v>
      </c>
    </row>
    <row r="1251" s="14" customFormat="1">
      <c r="A1251" s="14"/>
      <c r="B1251" s="203"/>
      <c r="C1251" s="14"/>
      <c r="D1251" s="196" t="s">
        <v>265</v>
      </c>
      <c r="E1251" s="14"/>
      <c r="F1251" s="205" t="s">
        <v>1343</v>
      </c>
      <c r="G1251" s="14"/>
      <c r="H1251" s="206">
        <v>16.478000000000002</v>
      </c>
      <c r="I1251" s="207"/>
      <c r="J1251" s="14"/>
      <c r="K1251" s="14"/>
      <c r="L1251" s="203"/>
      <c r="M1251" s="208"/>
      <c r="N1251" s="209"/>
      <c r="O1251" s="209"/>
      <c r="P1251" s="209"/>
      <c r="Q1251" s="209"/>
      <c r="R1251" s="209"/>
      <c r="S1251" s="209"/>
      <c r="T1251" s="210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04" t="s">
        <v>265</v>
      </c>
      <c r="AU1251" s="204" t="s">
        <v>85</v>
      </c>
      <c r="AV1251" s="14" t="s">
        <v>85</v>
      </c>
      <c r="AW1251" s="14" t="s">
        <v>3</v>
      </c>
      <c r="AX1251" s="14" t="s">
        <v>82</v>
      </c>
      <c r="AY1251" s="204" t="s">
        <v>257</v>
      </c>
    </row>
    <row r="1252" s="2" customFormat="1" ht="24.15" customHeight="1">
      <c r="A1252" s="38"/>
      <c r="B1252" s="181"/>
      <c r="C1252" s="227" t="s">
        <v>1344</v>
      </c>
      <c r="D1252" s="227" t="s">
        <v>315</v>
      </c>
      <c r="E1252" s="228" t="s">
        <v>1345</v>
      </c>
      <c r="F1252" s="229" t="s">
        <v>1346</v>
      </c>
      <c r="G1252" s="230" t="s">
        <v>323</v>
      </c>
      <c r="H1252" s="231">
        <v>110.81399999999999</v>
      </c>
      <c r="I1252" s="232"/>
      <c r="J1252" s="233">
        <f>ROUND(I1252*H1252,2)</f>
        <v>0</v>
      </c>
      <c r="K1252" s="229" t="s">
        <v>263</v>
      </c>
      <c r="L1252" s="234"/>
      <c r="M1252" s="235" t="s">
        <v>1</v>
      </c>
      <c r="N1252" s="236" t="s">
        <v>40</v>
      </c>
      <c r="O1252" s="77"/>
      <c r="P1252" s="191">
        <f>O1252*H1252</f>
        <v>0</v>
      </c>
      <c r="Q1252" s="191">
        <v>0.0030000000000000001</v>
      </c>
      <c r="R1252" s="191">
        <f>Q1252*H1252</f>
        <v>0.33244199999999996</v>
      </c>
      <c r="S1252" s="191">
        <v>0</v>
      </c>
      <c r="T1252" s="192">
        <f>S1252*H1252</f>
        <v>0</v>
      </c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R1252" s="193" t="s">
        <v>462</v>
      </c>
      <c r="AT1252" s="193" t="s">
        <v>315</v>
      </c>
      <c r="AU1252" s="193" t="s">
        <v>85</v>
      </c>
      <c r="AY1252" s="19" t="s">
        <v>257</v>
      </c>
      <c r="BE1252" s="194">
        <f>IF(N1252="základní",J1252,0)</f>
        <v>0</v>
      </c>
      <c r="BF1252" s="194">
        <f>IF(N1252="snížená",J1252,0)</f>
        <v>0</v>
      </c>
      <c r="BG1252" s="194">
        <f>IF(N1252="zákl. přenesená",J1252,0)</f>
        <v>0</v>
      </c>
      <c r="BH1252" s="194">
        <f>IF(N1252="sníž. přenesená",J1252,0)</f>
        <v>0</v>
      </c>
      <c r="BI1252" s="194">
        <f>IF(N1252="nulová",J1252,0)</f>
        <v>0</v>
      </c>
      <c r="BJ1252" s="19" t="s">
        <v>82</v>
      </c>
      <c r="BK1252" s="194">
        <f>ROUND(I1252*H1252,2)</f>
        <v>0</v>
      </c>
      <c r="BL1252" s="19" t="s">
        <v>364</v>
      </c>
      <c r="BM1252" s="193" t="s">
        <v>1347</v>
      </c>
    </row>
    <row r="1253" s="13" customFormat="1">
      <c r="A1253" s="13"/>
      <c r="B1253" s="195"/>
      <c r="C1253" s="13"/>
      <c r="D1253" s="196" t="s">
        <v>265</v>
      </c>
      <c r="E1253" s="197" t="s">
        <v>1</v>
      </c>
      <c r="F1253" s="198" t="s">
        <v>834</v>
      </c>
      <c r="G1253" s="13"/>
      <c r="H1253" s="197" t="s">
        <v>1</v>
      </c>
      <c r="I1253" s="199"/>
      <c r="J1253" s="13"/>
      <c r="K1253" s="13"/>
      <c r="L1253" s="195"/>
      <c r="M1253" s="200"/>
      <c r="N1253" s="201"/>
      <c r="O1253" s="201"/>
      <c r="P1253" s="201"/>
      <c r="Q1253" s="201"/>
      <c r="R1253" s="201"/>
      <c r="S1253" s="201"/>
      <c r="T1253" s="20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197" t="s">
        <v>265</v>
      </c>
      <c r="AU1253" s="197" t="s">
        <v>85</v>
      </c>
      <c r="AV1253" s="13" t="s">
        <v>82</v>
      </c>
      <c r="AW1253" s="13" t="s">
        <v>32</v>
      </c>
      <c r="AX1253" s="13" t="s">
        <v>75</v>
      </c>
      <c r="AY1253" s="197" t="s">
        <v>257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1094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4" customFormat="1">
      <c r="A1255" s="14"/>
      <c r="B1255" s="203"/>
      <c r="C1255" s="14"/>
      <c r="D1255" s="196" t="s">
        <v>265</v>
      </c>
      <c r="E1255" s="204" t="s">
        <v>1</v>
      </c>
      <c r="F1255" s="205" t="s">
        <v>1095</v>
      </c>
      <c r="G1255" s="14"/>
      <c r="H1255" s="206">
        <v>100.74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32</v>
      </c>
      <c r="AX1255" s="14" t="s">
        <v>75</v>
      </c>
      <c r="AY1255" s="204" t="s">
        <v>257</v>
      </c>
    </row>
    <row r="1256" s="15" customFormat="1">
      <c r="A1256" s="15"/>
      <c r="B1256" s="211"/>
      <c r="C1256" s="15"/>
      <c r="D1256" s="196" t="s">
        <v>265</v>
      </c>
      <c r="E1256" s="212" t="s">
        <v>1</v>
      </c>
      <c r="F1256" s="213" t="s">
        <v>271</v>
      </c>
      <c r="G1256" s="15"/>
      <c r="H1256" s="214">
        <v>100.74</v>
      </c>
      <c r="I1256" s="215"/>
      <c r="J1256" s="15"/>
      <c r="K1256" s="15"/>
      <c r="L1256" s="211"/>
      <c r="M1256" s="216"/>
      <c r="N1256" s="217"/>
      <c r="O1256" s="217"/>
      <c r="P1256" s="217"/>
      <c r="Q1256" s="217"/>
      <c r="R1256" s="217"/>
      <c r="S1256" s="217"/>
      <c r="T1256" s="218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T1256" s="212" t="s">
        <v>265</v>
      </c>
      <c r="AU1256" s="212" t="s">
        <v>85</v>
      </c>
      <c r="AV1256" s="15" t="s">
        <v>108</v>
      </c>
      <c r="AW1256" s="15" t="s">
        <v>32</v>
      </c>
      <c r="AX1256" s="15" t="s">
        <v>82</v>
      </c>
      <c r="AY1256" s="212" t="s">
        <v>257</v>
      </c>
    </row>
    <row r="1257" s="14" customFormat="1">
      <c r="A1257" s="14"/>
      <c r="B1257" s="203"/>
      <c r="C1257" s="14"/>
      <c r="D1257" s="196" t="s">
        <v>265</v>
      </c>
      <c r="E1257" s="14"/>
      <c r="F1257" s="205" t="s">
        <v>1348</v>
      </c>
      <c r="G1257" s="14"/>
      <c r="H1257" s="206">
        <v>110.81399999999999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</v>
      </c>
      <c r="AX1257" s="14" t="s">
        <v>82</v>
      </c>
      <c r="AY1257" s="204" t="s">
        <v>257</v>
      </c>
    </row>
    <row r="1258" s="2" customFormat="1" ht="33" customHeight="1">
      <c r="A1258" s="38"/>
      <c r="B1258" s="181"/>
      <c r="C1258" s="182" t="s">
        <v>1349</v>
      </c>
      <c r="D1258" s="182" t="s">
        <v>259</v>
      </c>
      <c r="E1258" s="183" t="s">
        <v>1350</v>
      </c>
      <c r="F1258" s="184" t="s">
        <v>1351</v>
      </c>
      <c r="G1258" s="185" t="s">
        <v>323</v>
      </c>
      <c r="H1258" s="186">
        <v>724.08000000000004</v>
      </c>
      <c r="I1258" s="187"/>
      <c r="J1258" s="188">
        <f>ROUND(I1258*H1258,2)</f>
        <v>0</v>
      </c>
      <c r="K1258" s="184" t="s">
        <v>263</v>
      </c>
      <c r="L1258" s="39"/>
      <c r="M1258" s="189" t="s">
        <v>1</v>
      </c>
      <c r="N1258" s="190" t="s">
        <v>40</v>
      </c>
      <c r="O1258" s="77"/>
      <c r="P1258" s="191">
        <f>O1258*H1258</f>
        <v>0</v>
      </c>
      <c r="Q1258" s="191">
        <v>0.00116</v>
      </c>
      <c r="R1258" s="191">
        <f>Q1258*H1258</f>
        <v>0.83993280000000003</v>
      </c>
      <c r="S1258" s="191">
        <v>0</v>
      </c>
      <c r="T1258" s="192">
        <f>S1258*H1258</f>
        <v>0</v>
      </c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R1258" s="193" t="s">
        <v>364</v>
      </c>
      <c r="AT1258" s="193" t="s">
        <v>259</v>
      </c>
      <c r="AU1258" s="193" t="s">
        <v>85</v>
      </c>
      <c r="AY1258" s="19" t="s">
        <v>257</v>
      </c>
      <c r="BE1258" s="194">
        <f>IF(N1258="základní",J1258,0)</f>
        <v>0</v>
      </c>
      <c r="BF1258" s="194">
        <f>IF(N1258="snížená",J1258,0)</f>
        <v>0</v>
      </c>
      <c r="BG1258" s="194">
        <f>IF(N1258="zákl. přenesená",J1258,0)</f>
        <v>0</v>
      </c>
      <c r="BH1258" s="194">
        <f>IF(N1258="sníž. přenesená",J1258,0)</f>
        <v>0</v>
      </c>
      <c r="BI1258" s="194">
        <f>IF(N1258="nulová",J1258,0)</f>
        <v>0</v>
      </c>
      <c r="BJ1258" s="19" t="s">
        <v>82</v>
      </c>
      <c r="BK1258" s="194">
        <f>ROUND(I1258*H1258,2)</f>
        <v>0</v>
      </c>
      <c r="BL1258" s="19" t="s">
        <v>364</v>
      </c>
      <c r="BM1258" s="193" t="s">
        <v>1352</v>
      </c>
    </row>
    <row r="1259" s="13" customFormat="1">
      <c r="A1259" s="13"/>
      <c r="B1259" s="195"/>
      <c r="C1259" s="13"/>
      <c r="D1259" s="196" t="s">
        <v>265</v>
      </c>
      <c r="E1259" s="197" t="s">
        <v>1</v>
      </c>
      <c r="F1259" s="198" t="s">
        <v>1132</v>
      </c>
      <c r="G1259" s="13"/>
      <c r="H1259" s="197" t="s">
        <v>1</v>
      </c>
      <c r="I1259" s="199"/>
      <c r="J1259" s="13"/>
      <c r="K1259" s="13"/>
      <c r="L1259" s="195"/>
      <c r="M1259" s="200"/>
      <c r="N1259" s="201"/>
      <c r="O1259" s="201"/>
      <c r="P1259" s="201"/>
      <c r="Q1259" s="201"/>
      <c r="R1259" s="201"/>
      <c r="S1259" s="201"/>
      <c r="T1259" s="202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197" t="s">
        <v>265</v>
      </c>
      <c r="AU1259" s="197" t="s">
        <v>85</v>
      </c>
      <c r="AV1259" s="13" t="s">
        <v>82</v>
      </c>
      <c r="AW1259" s="13" t="s">
        <v>32</v>
      </c>
      <c r="AX1259" s="13" t="s">
        <v>75</v>
      </c>
      <c r="AY1259" s="197" t="s">
        <v>257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4" customFormat="1">
      <c r="A1261" s="14"/>
      <c r="B1261" s="203"/>
      <c r="C1261" s="14"/>
      <c r="D1261" s="196" t="s">
        <v>265</v>
      </c>
      <c r="E1261" s="204" t="s">
        <v>1</v>
      </c>
      <c r="F1261" s="205" t="s">
        <v>1353</v>
      </c>
      <c r="G1261" s="14"/>
      <c r="H1261" s="206">
        <v>567.89999999999998</v>
      </c>
      <c r="I1261" s="207"/>
      <c r="J1261" s="14"/>
      <c r="K1261" s="14"/>
      <c r="L1261" s="203"/>
      <c r="M1261" s="208"/>
      <c r="N1261" s="209"/>
      <c r="O1261" s="209"/>
      <c r="P1261" s="209"/>
      <c r="Q1261" s="209"/>
      <c r="R1261" s="209"/>
      <c r="S1261" s="209"/>
      <c r="T1261" s="210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04" t="s">
        <v>265</v>
      </c>
      <c r="AU1261" s="204" t="s">
        <v>85</v>
      </c>
      <c r="AV1261" s="14" t="s">
        <v>85</v>
      </c>
      <c r="AW1261" s="14" t="s">
        <v>32</v>
      </c>
      <c r="AX1261" s="14" t="s">
        <v>75</v>
      </c>
      <c r="AY1261" s="204" t="s">
        <v>257</v>
      </c>
    </row>
    <row r="1262" s="13" customFormat="1">
      <c r="A1262" s="13"/>
      <c r="B1262" s="195"/>
      <c r="C1262" s="13"/>
      <c r="D1262" s="196" t="s">
        <v>265</v>
      </c>
      <c r="E1262" s="197" t="s">
        <v>1</v>
      </c>
      <c r="F1262" s="198" t="s">
        <v>1135</v>
      </c>
      <c r="G1262" s="13"/>
      <c r="H1262" s="197" t="s">
        <v>1</v>
      </c>
      <c r="I1262" s="199"/>
      <c r="J1262" s="13"/>
      <c r="K1262" s="13"/>
      <c r="L1262" s="195"/>
      <c r="M1262" s="200"/>
      <c r="N1262" s="201"/>
      <c r="O1262" s="201"/>
      <c r="P1262" s="201"/>
      <c r="Q1262" s="201"/>
      <c r="R1262" s="201"/>
      <c r="S1262" s="201"/>
      <c r="T1262" s="20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197" t="s">
        <v>265</v>
      </c>
      <c r="AU1262" s="197" t="s">
        <v>85</v>
      </c>
      <c r="AV1262" s="13" t="s">
        <v>82</v>
      </c>
      <c r="AW1262" s="13" t="s">
        <v>32</v>
      </c>
      <c r="AX1262" s="13" t="s">
        <v>75</v>
      </c>
      <c r="AY1262" s="197" t="s">
        <v>257</v>
      </c>
    </row>
    <row r="1263" s="14" customFormat="1">
      <c r="A1263" s="14"/>
      <c r="B1263" s="203"/>
      <c r="C1263" s="14"/>
      <c r="D1263" s="196" t="s">
        <v>265</v>
      </c>
      <c r="E1263" s="204" t="s">
        <v>1</v>
      </c>
      <c r="F1263" s="205" t="s">
        <v>1354</v>
      </c>
      <c r="G1263" s="14"/>
      <c r="H1263" s="206">
        <v>20.399999999999999</v>
      </c>
      <c r="I1263" s="207"/>
      <c r="J1263" s="14"/>
      <c r="K1263" s="14"/>
      <c r="L1263" s="203"/>
      <c r="M1263" s="208"/>
      <c r="N1263" s="209"/>
      <c r="O1263" s="209"/>
      <c r="P1263" s="209"/>
      <c r="Q1263" s="209"/>
      <c r="R1263" s="209"/>
      <c r="S1263" s="209"/>
      <c r="T1263" s="210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04" t="s">
        <v>265</v>
      </c>
      <c r="AU1263" s="204" t="s">
        <v>85</v>
      </c>
      <c r="AV1263" s="14" t="s">
        <v>85</v>
      </c>
      <c r="AW1263" s="14" t="s">
        <v>32</v>
      </c>
      <c r="AX1263" s="14" t="s">
        <v>75</v>
      </c>
      <c r="AY1263" s="204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1137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1138</v>
      </c>
      <c r="G1265" s="14"/>
      <c r="H1265" s="206">
        <v>84.099999999999994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6" customFormat="1">
      <c r="A1266" s="16"/>
      <c r="B1266" s="219"/>
      <c r="C1266" s="16"/>
      <c r="D1266" s="196" t="s">
        <v>265</v>
      </c>
      <c r="E1266" s="220" t="s">
        <v>1</v>
      </c>
      <c r="F1266" s="221" t="s">
        <v>296</v>
      </c>
      <c r="G1266" s="16"/>
      <c r="H1266" s="222">
        <v>672.39999999999998</v>
      </c>
      <c r="I1266" s="223"/>
      <c r="J1266" s="16"/>
      <c r="K1266" s="16"/>
      <c r="L1266" s="219"/>
      <c r="M1266" s="224"/>
      <c r="N1266" s="225"/>
      <c r="O1266" s="225"/>
      <c r="P1266" s="225"/>
      <c r="Q1266" s="225"/>
      <c r="R1266" s="225"/>
      <c r="S1266" s="225"/>
      <c r="T1266" s="22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T1266" s="220" t="s">
        <v>265</v>
      </c>
      <c r="AU1266" s="220" t="s">
        <v>85</v>
      </c>
      <c r="AV1266" s="16" t="s">
        <v>92</v>
      </c>
      <c r="AW1266" s="16" t="s">
        <v>32</v>
      </c>
      <c r="AX1266" s="16" t="s">
        <v>75</v>
      </c>
      <c r="AY1266" s="220" t="s">
        <v>257</v>
      </c>
    </row>
    <row r="1267" s="13" customFormat="1">
      <c r="A1267" s="13"/>
      <c r="B1267" s="195"/>
      <c r="C1267" s="13"/>
      <c r="D1267" s="196" t="s">
        <v>265</v>
      </c>
      <c r="E1267" s="197" t="s">
        <v>1</v>
      </c>
      <c r="F1267" s="198" t="s">
        <v>834</v>
      </c>
      <c r="G1267" s="13"/>
      <c r="H1267" s="197" t="s">
        <v>1</v>
      </c>
      <c r="I1267" s="199"/>
      <c r="J1267" s="13"/>
      <c r="K1267" s="13"/>
      <c r="L1267" s="195"/>
      <c r="M1267" s="200"/>
      <c r="N1267" s="201"/>
      <c r="O1267" s="201"/>
      <c r="P1267" s="201"/>
      <c r="Q1267" s="201"/>
      <c r="R1267" s="201"/>
      <c r="S1267" s="201"/>
      <c r="T1267" s="20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197" t="s">
        <v>265</v>
      </c>
      <c r="AU1267" s="197" t="s">
        <v>85</v>
      </c>
      <c r="AV1267" s="13" t="s">
        <v>82</v>
      </c>
      <c r="AW1267" s="13" t="s">
        <v>32</v>
      </c>
      <c r="AX1267" s="13" t="s">
        <v>75</v>
      </c>
      <c r="AY1267" s="197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1139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4" customFormat="1">
      <c r="A1269" s="14"/>
      <c r="B1269" s="203"/>
      <c r="C1269" s="14"/>
      <c r="D1269" s="196" t="s">
        <v>265</v>
      </c>
      <c r="E1269" s="204" t="s">
        <v>1</v>
      </c>
      <c r="F1269" s="205" t="s">
        <v>1355</v>
      </c>
      <c r="G1269" s="14"/>
      <c r="H1269" s="206">
        <v>51.68</v>
      </c>
      <c r="I1269" s="207"/>
      <c r="J1269" s="14"/>
      <c r="K1269" s="14"/>
      <c r="L1269" s="203"/>
      <c r="M1269" s="208"/>
      <c r="N1269" s="209"/>
      <c r="O1269" s="209"/>
      <c r="P1269" s="209"/>
      <c r="Q1269" s="209"/>
      <c r="R1269" s="209"/>
      <c r="S1269" s="209"/>
      <c r="T1269" s="210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4" t="s">
        <v>265</v>
      </c>
      <c r="AU1269" s="204" t="s">
        <v>85</v>
      </c>
      <c r="AV1269" s="14" t="s">
        <v>85</v>
      </c>
      <c r="AW1269" s="14" t="s">
        <v>32</v>
      </c>
      <c r="AX1269" s="14" t="s">
        <v>75</v>
      </c>
      <c r="AY1269" s="204" t="s">
        <v>257</v>
      </c>
    </row>
    <row r="1270" s="16" customFormat="1">
      <c r="A1270" s="16"/>
      <c r="B1270" s="219"/>
      <c r="C1270" s="16"/>
      <c r="D1270" s="196" t="s">
        <v>265</v>
      </c>
      <c r="E1270" s="220" t="s">
        <v>1</v>
      </c>
      <c r="F1270" s="221" t="s">
        <v>296</v>
      </c>
      <c r="G1270" s="16"/>
      <c r="H1270" s="222">
        <v>51.68</v>
      </c>
      <c r="I1270" s="223"/>
      <c r="J1270" s="16"/>
      <c r="K1270" s="16"/>
      <c r="L1270" s="219"/>
      <c r="M1270" s="224"/>
      <c r="N1270" s="225"/>
      <c r="O1270" s="225"/>
      <c r="P1270" s="225"/>
      <c r="Q1270" s="225"/>
      <c r="R1270" s="225"/>
      <c r="S1270" s="225"/>
      <c r="T1270" s="22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T1270" s="220" t="s">
        <v>265</v>
      </c>
      <c r="AU1270" s="220" t="s">
        <v>85</v>
      </c>
      <c r="AV1270" s="16" t="s">
        <v>92</v>
      </c>
      <c r="AW1270" s="16" t="s">
        <v>32</v>
      </c>
      <c r="AX1270" s="16" t="s">
        <v>75</v>
      </c>
      <c r="AY1270" s="220" t="s">
        <v>257</v>
      </c>
    </row>
    <row r="1271" s="15" customFormat="1">
      <c r="A1271" s="15"/>
      <c r="B1271" s="211"/>
      <c r="C1271" s="15"/>
      <c r="D1271" s="196" t="s">
        <v>265</v>
      </c>
      <c r="E1271" s="212" t="s">
        <v>1</v>
      </c>
      <c r="F1271" s="213" t="s">
        <v>271</v>
      </c>
      <c r="G1271" s="15"/>
      <c r="H1271" s="214">
        <v>724.08000000000004</v>
      </c>
      <c r="I1271" s="215"/>
      <c r="J1271" s="15"/>
      <c r="K1271" s="15"/>
      <c r="L1271" s="211"/>
      <c r="M1271" s="216"/>
      <c r="N1271" s="217"/>
      <c r="O1271" s="217"/>
      <c r="P1271" s="217"/>
      <c r="Q1271" s="217"/>
      <c r="R1271" s="217"/>
      <c r="S1271" s="217"/>
      <c r="T1271" s="218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12" t="s">
        <v>265</v>
      </c>
      <c r="AU1271" s="212" t="s">
        <v>85</v>
      </c>
      <c r="AV1271" s="15" t="s">
        <v>108</v>
      </c>
      <c r="AW1271" s="15" t="s">
        <v>32</v>
      </c>
      <c r="AX1271" s="15" t="s">
        <v>82</v>
      </c>
      <c r="AY1271" s="212" t="s">
        <v>257</v>
      </c>
    </row>
    <row r="1272" s="2" customFormat="1" ht="24.15" customHeight="1">
      <c r="A1272" s="38"/>
      <c r="B1272" s="181"/>
      <c r="C1272" s="227" t="s">
        <v>1356</v>
      </c>
      <c r="D1272" s="227" t="s">
        <v>315</v>
      </c>
      <c r="E1272" s="228" t="s">
        <v>1357</v>
      </c>
      <c r="F1272" s="229" t="s">
        <v>1358</v>
      </c>
      <c r="G1272" s="230" t="s">
        <v>323</v>
      </c>
      <c r="H1272" s="231">
        <v>351.98899999999998</v>
      </c>
      <c r="I1272" s="232"/>
      <c r="J1272" s="233">
        <f>ROUND(I1272*H1272,2)</f>
        <v>0</v>
      </c>
      <c r="K1272" s="229" t="s">
        <v>263</v>
      </c>
      <c r="L1272" s="234"/>
      <c r="M1272" s="235" t="s">
        <v>1</v>
      </c>
      <c r="N1272" s="236" t="s">
        <v>40</v>
      </c>
      <c r="O1272" s="77"/>
      <c r="P1272" s="191">
        <f>O1272*H1272</f>
        <v>0</v>
      </c>
      <c r="Q1272" s="191">
        <v>0.0023999999999999998</v>
      </c>
      <c r="R1272" s="191">
        <f>Q1272*H1272</f>
        <v>0.8447735999999999</v>
      </c>
      <c r="S1272" s="191">
        <v>0</v>
      </c>
      <c r="T1272" s="192">
        <f>S1272*H1272</f>
        <v>0</v>
      </c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R1272" s="193" t="s">
        <v>462</v>
      </c>
      <c r="AT1272" s="193" t="s">
        <v>315</v>
      </c>
      <c r="AU1272" s="193" t="s">
        <v>85</v>
      </c>
      <c r="AY1272" s="19" t="s">
        <v>257</v>
      </c>
      <c r="BE1272" s="194">
        <f>IF(N1272="základní",J1272,0)</f>
        <v>0</v>
      </c>
      <c r="BF1272" s="194">
        <f>IF(N1272="snížená",J1272,0)</f>
        <v>0</v>
      </c>
      <c r="BG1272" s="194">
        <f>IF(N1272="zákl. přenesená",J1272,0)</f>
        <v>0</v>
      </c>
      <c r="BH1272" s="194">
        <f>IF(N1272="sníž. přenesená",J1272,0)</f>
        <v>0</v>
      </c>
      <c r="BI1272" s="194">
        <f>IF(N1272="nulová",J1272,0)</f>
        <v>0</v>
      </c>
      <c r="BJ1272" s="19" t="s">
        <v>82</v>
      </c>
      <c r="BK1272" s="194">
        <f>ROUND(I1272*H1272,2)</f>
        <v>0</v>
      </c>
      <c r="BL1272" s="19" t="s">
        <v>364</v>
      </c>
      <c r="BM1272" s="193" t="s">
        <v>1359</v>
      </c>
    </row>
    <row r="1273" s="13" customFormat="1">
      <c r="A1273" s="13"/>
      <c r="B1273" s="195"/>
      <c r="C1273" s="13"/>
      <c r="D1273" s="196" t="s">
        <v>265</v>
      </c>
      <c r="E1273" s="197" t="s">
        <v>1</v>
      </c>
      <c r="F1273" s="198" t="s">
        <v>1132</v>
      </c>
      <c r="G1273" s="13"/>
      <c r="H1273" s="197" t="s">
        <v>1</v>
      </c>
      <c r="I1273" s="199"/>
      <c r="J1273" s="13"/>
      <c r="K1273" s="13"/>
      <c r="L1273" s="195"/>
      <c r="M1273" s="200"/>
      <c r="N1273" s="201"/>
      <c r="O1273" s="201"/>
      <c r="P1273" s="201"/>
      <c r="Q1273" s="201"/>
      <c r="R1273" s="201"/>
      <c r="S1273" s="201"/>
      <c r="T1273" s="20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197" t="s">
        <v>265</v>
      </c>
      <c r="AU1273" s="197" t="s">
        <v>85</v>
      </c>
      <c r="AV1273" s="13" t="s">
        <v>82</v>
      </c>
      <c r="AW1273" s="13" t="s">
        <v>32</v>
      </c>
      <c r="AX1273" s="13" t="s">
        <v>75</v>
      </c>
      <c r="AY1273" s="197" t="s">
        <v>257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4" customFormat="1">
      <c r="A1275" s="14"/>
      <c r="B1275" s="203"/>
      <c r="C1275" s="14"/>
      <c r="D1275" s="196" t="s">
        <v>265</v>
      </c>
      <c r="E1275" s="204" t="s">
        <v>1</v>
      </c>
      <c r="F1275" s="205" t="s">
        <v>1134</v>
      </c>
      <c r="G1275" s="14"/>
      <c r="H1275" s="206">
        <v>283.94999999999999</v>
      </c>
      <c r="I1275" s="207"/>
      <c r="J1275" s="14"/>
      <c r="K1275" s="14"/>
      <c r="L1275" s="203"/>
      <c r="M1275" s="208"/>
      <c r="N1275" s="209"/>
      <c r="O1275" s="209"/>
      <c r="P1275" s="209"/>
      <c r="Q1275" s="209"/>
      <c r="R1275" s="209"/>
      <c r="S1275" s="209"/>
      <c r="T1275" s="210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04" t="s">
        <v>265</v>
      </c>
      <c r="AU1275" s="204" t="s">
        <v>85</v>
      </c>
      <c r="AV1275" s="14" t="s">
        <v>85</v>
      </c>
      <c r="AW1275" s="14" t="s">
        <v>32</v>
      </c>
      <c r="AX1275" s="14" t="s">
        <v>75</v>
      </c>
      <c r="AY1275" s="204" t="s">
        <v>257</v>
      </c>
    </row>
    <row r="1276" s="13" customFormat="1">
      <c r="A1276" s="13"/>
      <c r="B1276" s="195"/>
      <c r="C1276" s="13"/>
      <c r="D1276" s="196" t="s">
        <v>265</v>
      </c>
      <c r="E1276" s="197" t="s">
        <v>1</v>
      </c>
      <c r="F1276" s="198" t="s">
        <v>1135</v>
      </c>
      <c r="G1276" s="13"/>
      <c r="H1276" s="197" t="s">
        <v>1</v>
      </c>
      <c r="I1276" s="199"/>
      <c r="J1276" s="13"/>
      <c r="K1276" s="13"/>
      <c r="L1276" s="195"/>
      <c r="M1276" s="200"/>
      <c r="N1276" s="201"/>
      <c r="O1276" s="201"/>
      <c r="P1276" s="201"/>
      <c r="Q1276" s="201"/>
      <c r="R1276" s="201"/>
      <c r="S1276" s="201"/>
      <c r="T1276" s="20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197" t="s">
        <v>265</v>
      </c>
      <c r="AU1276" s="197" t="s">
        <v>85</v>
      </c>
      <c r="AV1276" s="13" t="s">
        <v>82</v>
      </c>
      <c r="AW1276" s="13" t="s">
        <v>32</v>
      </c>
      <c r="AX1276" s="13" t="s">
        <v>75</v>
      </c>
      <c r="AY1276" s="197" t="s">
        <v>257</v>
      </c>
    </row>
    <row r="1277" s="14" customFormat="1">
      <c r="A1277" s="14"/>
      <c r="B1277" s="203"/>
      <c r="C1277" s="14"/>
      <c r="D1277" s="196" t="s">
        <v>265</v>
      </c>
      <c r="E1277" s="204" t="s">
        <v>1</v>
      </c>
      <c r="F1277" s="205" t="s">
        <v>1136</v>
      </c>
      <c r="G1277" s="14"/>
      <c r="H1277" s="206">
        <v>10.199999999999999</v>
      </c>
      <c r="I1277" s="207"/>
      <c r="J1277" s="14"/>
      <c r="K1277" s="14"/>
      <c r="L1277" s="203"/>
      <c r="M1277" s="208"/>
      <c r="N1277" s="209"/>
      <c r="O1277" s="209"/>
      <c r="P1277" s="209"/>
      <c r="Q1277" s="209"/>
      <c r="R1277" s="209"/>
      <c r="S1277" s="209"/>
      <c r="T1277" s="210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04" t="s">
        <v>265</v>
      </c>
      <c r="AU1277" s="204" t="s">
        <v>85</v>
      </c>
      <c r="AV1277" s="14" t="s">
        <v>85</v>
      </c>
      <c r="AW1277" s="14" t="s">
        <v>32</v>
      </c>
      <c r="AX1277" s="14" t="s">
        <v>75</v>
      </c>
      <c r="AY1277" s="204" t="s">
        <v>257</v>
      </c>
    </row>
    <row r="1278" s="16" customFormat="1">
      <c r="A1278" s="16"/>
      <c r="B1278" s="219"/>
      <c r="C1278" s="16"/>
      <c r="D1278" s="196" t="s">
        <v>265</v>
      </c>
      <c r="E1278" s="220" t="s">
        <v>1</v>
      </c>
      <c r="F1278" s="221" t="s">
        <v>296</v>
      </c>
      <c r="G1278" s="16"/>
      <c r="H1278" s="222">
        <v>294.14999999999998</v>
      </c>
      <c r="I1278" s="223"/>
      <c r="J1278" s="16"/>
      <c r="K1278" s="16"/>
      <c r="L1278" s="219"/>
      <c r="M1278" s="224"/>
      <c r="N1278" s="225"/>
      <c r="O1278" s="225"/>
      <c r="P1278" s="225"/>
      <c r="Q1278" s="225"/>
      <c r="R1278" s="225"/>
      <c r="S1278" s="225"/>
      <c r="T1278" s="22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20" t="s">
        <v>265</v>
      </c>
      <c r="AU1278" s="220" t="s">
        <v>85</v>
      </c>
      <c r="AV1278" s="16" t="s">
        <v>92</v>
      </c>
      <c r="AW1278" s="16" t="s">
        <v>32</v>
      </c>
      <c r="AX1278" s="16" t="s">
        <v>75</v>
      </c>
      <c r="AY1278" s="220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834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1139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4" customFormat="1">
      <c r="A1281" s="14"/>
      <c r="B1281" s="203"/>
      <c r="C1281" s="14"/>
      <c r="D1281" s="196" t="s">
        <v>265</v>
      </c>
      <c r="E1281" s="204" t="s">
        <v>1</v>
      </c>
      <c r="F1281" s="205" t="s">
        <v>1141</v>
      </c>
      <c r="G1281" s="14"/>
      <c r="H1281" s="206">
        <v>25.84</v>
      </c>
      <c r="I1281" s="207"/>
      <c r="J1281" s="14"/>
      <c r="K1281" s="14"/>
      <c r="L1281" s="203"/>
      <c r="M1281" s="208"/>
      <c r="N1281" s="209"/>
      <c r="O1281" s="209"/>
      <c r="P1281" s="209"/>
      <c r="Q1281" s="209"/>
      <c r="R1281" s="209"/>
      <c r="S1281" s="209"/>
      <c r="T1281" s="210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04" t="s">
        <v>265</v>
      </c>
      <c r="AU1281" s="204" t="s">
        <v>85</v>
      </c>
      <c r="AV1281" s="14" t="s">
        <v>85</v>
      </c>
      <c r="AW1281" s="14" t="s">
        <v>32</v>
      </c>
      <c r="AX1281" s="14" t="s">
        <v>75</v>
      </c>
      <c r="AY1281" s="204" t="s">
        <v>257</v>
      </c>
    </row>
    <row r="1282" s="16" customFormat="1">
      <c r="A1282" s="16"/>
      <c r="B1282" s="219"/>
      <c r="C1282" s="16"/>
      <c r="D1282" s="196" t="s">
        <v>265</v>
      </c>
      <c r="E1282" s="220" t="s">
        <v>1</v>
      </c>
      <c r="F1282" s="221" t="s">
        <v>296</v>
      </c>
      <c r="G1282" s="16"/>
      <c r="H1282" s="222">
        <v>25.84</v>
      </c>
      <c r="I1282" s="223"/>
      <c r="J1282" s="16"/>
      <c r="K1282" s="16"/>
      <c r="L1282" s="219"/>
      <c r="M1282" s="224"/>
      <c r="N1282" s="225"/>
      <c r="O1282" s="225"/>
      <c r="P1282" s="225"/>
      <c r="Q1282" s="225"/>
      <c r="R1282" s="225"/>
      <c r="S1282" s="225"/>
      <c r="T1282" s="22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T1282" s="220" t="s">
        <v>265</v>
      </c>
      <c r="AU1282" s="220" t="s">
        <v>85</v>
      </c>
      <c r="AV1282" s="16" t="s">
        <v>92</v>
      </c>
      <c r="AW1282" s="16" t="s">
        <v>32</v>
      </c>
      <c r="AX1282" s="16" t="s">
        <v>75</v>
      </c>
      <c r="AY1282" s="220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319.99000000000001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14" customFormat="1">
      <c r="A1284" s="14"/>
      <c r="B1284" s="203"/>
      <c r="C1284" s="14"/>
      <c r="D1284" s="196" t="s">
        <v>265</v>
      </c>
      <c r="E1284" s="14"/>
      <c r="F1284" s="205" t="s">
        <v>1360</v>
      </c>
      <c r="G1284" s="14"/>
      <c r="H1284" s="206">
        <v>351.98899999999998</v>
      </c>
      <c r="I1284" s="207"/>
      <c r="J1284" s="14"/>
      <c r="K1284" s="14"/>
      <c r="L1284" s="203"/>
      <c r="M1284" s="208"/>
      <c r="N1284" s="209"/>
      <c r="O1284" s="209"/>
      <c r="P1284" s="209"/>
      <c r="Q1284" s="209"/>
      <c r="R1284" s="209"/>
      <c r="S1284" s="209"/>
      <c r="T1284" s="210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04" t="s">
        <v>265</v>
      </c>
      <c r="AU1284" s="204" t="s">
        <v>85</v>
      </c>
      <c r="AV1284" s="14" t="s">
        <v>85</v>
      </c>
      <c r="AW1284" s="14" t="s">
        <v>3</v>
      </c>
      <c r="AX1284" s="14" t="s">
        <v>82</v>
      </c>
      <c r="AY1284" s="204" t="s">
        <v>257</v>
      </c>
    </row>
    <row r="1285" s="2" customFormat="1" ht="24.15" customHeight="1">
      <c r="A1285" s="38"/>
      <c r="B1285" s="181"/>
      <c r="C1285" s="227" t="s">
        <v>1361</v>
      </c>
      <c r="D1285" s="227" t="s">
        <v>315</v>
      </c>
      <c r="E1285" s="228" t="s">
        <v>1362</v>
      </c>
      <c r="F1285" s="229" t="s">
        <v>1363</v>
      </c>
      <c r="G1285" s="230" t="s">
        <v>323</v>
      </c>
      <c r="H1285" s="231">
        <v>351.98899999999998</v>
      </c>
      <c r="I1285" s="232"/>
      <c r="J1285" s="233">
        <f>ROUND(I1285*H1285,2)</f>
        <v>0</v>
      </c>
      <c r="K1285" s="229" t="s">
        <v>263</v>
      </c>
      <c r="L1285" s="234"/>
      <c r="M1285" s="235" t="s">
        <v>1</v>
      </c>
      <c r="N1285" s="236" t="s">
        <v>40</v>
      </c>
      <c r="O1285" s="77"/>
      <c r="P1285" s="191">
        <f>O1285*H1285</f>
        <v>0</v>
      </c>
      <c r="Q1285" s="191">
        <v>0.0028999999999999998</v>
      </c>
      <c r="R1285" s="191">
        <f>Q1285*H1285</f>
        <v>1.0207681</v>
      </c>
      <c r="S1285" s="191">
        <v>0</v>
      </c>
      <c r="T1285" s="192">
        <f>S1285*H1285</f>
        <v>0</v>
      </c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R1285" s="193" t="s">
        <v>462</v>
      </c>
      <c r="AT1285" s="193" t="s">
        <v>315</v>
      </c>
      <c r="AU1285" s="193" t="s">
        <v>85</v>
      </c>
      <c r="AY1285" s="19" t="s">
        <v>257</v>
      </c>
      <c r="BE1285" s="194">
        <f>IF(N1285="základní",J1285,0)</f>
        <v>0</v>
      </c>
      <c r="BF1285" s="194">
        <f>IF(N1285="snížená",J1285,0)</f>
        <v>0</v>
      </c>
      <c r="BG1285" s="194">
        <f>IF(N1285="zákl. přenesená",J1285,0)</f>
        <v>0</v>
      </c>
      <c r="BH1285" s="194">
        <f>IF(N1285="sníž. přenesená",J1285,0)</f>
        <v>0</v>
      </c>
      <c r="BI1285" s="194">
        <f>IF(N1285="nulová",J1285,0)</f>
        <v>0</v>
      </c>
      <c r="BJ1285" s="19" t="s">
        <v>82</v>
      </c>
      <c r="BK1285" s="194">
        <f>ROUND(I1285*H1285,2)</f>
        <v>0</v>
      </c>
      <c r="BL1285" s="19" t="s">
        <v>364</v>
      </c>
      <c r="BM1285" s="193" t="s">
        <v>1364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1132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4" customFormat="1">
      <c r="A1288" s="14"/>
      <c r="B1288" s="203"/>
      <c r="C1288" s="14"/>
      <c r="D1288" s="196" t="s">
        <v>265</v>
      </c>
      <c r="E1288" s="204" t="s">
        <v>1</v>
      </c>
      <c r="F1288" s="205" t="s">
        <v>1134</v>
      </c>
      <c r="G1288" s="14"/>
      <c r="H1288" s="206">
        <v>283.94999999999999</v>
      </c>
      <c r="I1288" s="207"/>
      <c r="J1288" s="14"/>
      <c r="K1288" s="14"/>
      <c r="L1288" s="203"/>
      <c r="M1288" s="208"/>
      <c r="N1288" s="209"/>
      <c r="O1288" s="209"/>
      <c r="P1288" s="209"/>
      <c r="Q1288" s="209"/>
      <c r="R1288" s="209"/>
      <c r="S1288" s="209"/>
      <c r="T1288" s="210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04" t="s">
        <v>265</v>
      </c>
      <c r="AU1288" s="204" t="s">
        <v>85</v>
      </c>
      <c r="AV1288" s="14" t="s">
        <v>85</v>
      </c>
      <c r="AW1288" s="14" t="s">
        <v>32</v>
      </c>
      <c r="AX1288" s="14" t="s">
        <v>75</v>
      </c>
      <c r="AY1288" s="204" t="s">
        <v>257</v>
      </c>
    </row>
    <row r="1289" s="13" customFormat="1">
      <c r="A1289" s="13"/>
      <c r="B1289" s="195"/>
      <c r="C1289" s="13"/>
      <c r="D1289" s="196" t="s">
        <v>265</v>
      </c>
      <c r="E1289" s="197" t="s">
        <v>1</v>
      </c>
      <c r="F1289" s="198" t="s">
        <v>1135</v>
      </c>
      <c r="G1289" s="13"/>
      <c r="H1289" s="197" t="s">
        <v>1</v>
      </c>
      <c r="I1289" s="199"/>
      <c r="J1289" s="13"/>
      <c r="K1289" s="13"/>
      <c r="L1289" s="195"/>
      <c r="M1289" s="200"/>
      <c r="N1289" s="201"/>
      <c r="O1289" s="201"/>
      <c r="P1289" s="201"/>
      <c r="Q1289" s="201"/>
      <c r="R1289" s="201"/>
      <c r="S1289" s="201"/>
      <c r="T1289" s="20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197" t="s">
        <v>265</v>
      </c>
      <c r="AU1289" s="197" t="s">
        <v>85</v>
      </c>
      <c r="AV1289" s="13" t="s">
        <v>82</v>
      </c>
      <c r="AW1289" s="13" t="s">
        <v>32</v>
      </c>
      <c r="AX1289" s="13" t="s">
        <v>75</v>
      </c>
      <c r="AY1289" s="197" t="s">
        <v>257</v>
      </c>
    </row>
    <row r="1290" s="14" customFormat="1">
      <c r="A1290" s="14"/>
      <c r="B1290" s="203"/>
      <c r="C1290" s="14"/>
      <c r="D1290" s="196" t="s">
        <v>265</v>
      </c>
      <c r="E1290" s="204" t="s">
        <v>1</v>
      </c>
      <c r="F1290" s="205" t="s">
        <v>1136</v>
      </c>
      <c r="G1290" s="14"/>
      <c r="H1290" s="206">
        <v>10.199999999999999</v>
      </c>
      <c r="I1290" s="207"/>
      <c r="J1290" s="14"/>
      <c r="K1290" s="14"/>
      <c r="L1290" s="203"/>
      <c r="M1290" s="208"/>
      <c r="N1290" s="209"/>
      <c r="O1290" s="209"/>
      <c r="P1290" s="209"/>
      <c r="Q1290" s="209"/>
      <c r="R1290" s="209"/>
      <c r="S1290" s="209"/>
      <c r="T1290" s="210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04" t="s">
        <v>265</v>
      </c>
      <c r="AU1290" s="204" t="s">
        <v>85</v>
      </c>
      <c r="AV1290" s="14" t="s">
        <v>85</v>
      </c>
      <c r="AW1290" s="14" t="s">
        <v>32</v>
      </c>
      <c r="AX1290" s="14" t="s">
        <v>75</v>
      </c>
      <c r="AY1290" s="204" t="s">
        <v>257</v>
      </c>
    </row>
    <row r="1291" s="16" customFormat="1">
      <c r="A1291" s="16"/>
      <c r="B1291" s="219"/>
      <c r="C1291" s="16"/>
      <c r="D1291" s="196" t="s">
        <v>265</v>
      </c>
      <c r="E1291" s="220" t="s">
        <v>1</v>
      </c>
      <c r="F1291" s="221" t="s">
        <v>296</v>
      </c>
      <c r="G1291" s="16"/>
      <c r="H1291" s="222">
        <v>294.14999999999998</v>
      </c>
      <c r="I1291" s="223"/>
      <c r="J1291" s="16"/>
      <c r="K1291" s="16"/>
      <c r="L1291" s="219"/>
      <c r="M1291" s="224"/>
      <c r="N1291" s="225"/>
      <c r="O1291" s="225"/>
      <c r="P1291" s="225"/>
      <c r="Q1291" s="225"/>
      <c r="R1291" s="225"/>
      <c r="S1291" s="225"/>
      <c r="T1291" s="22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T1291" s="220" t="s">
        <v>265</v>
      </c>
      <c r="AU1291" s="220" t="s">
        <v>85</v>
      </c>
      <c r="AV1291" s="16" t="s">
        <v>92</v>
      </c>
      <c r="AW1291" s="16" t="s">
        <v>32</v>
      </c>
      <c r="AX1291" s="16" t="s">
        <v>75</v>
      </c>
      <c r="AY1291" s="220" t="s">
        <v>257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834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1139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1141</v>
      </c>
      <c r="G1294" s="14"/>
      <c r="H1294" s="206">
        <v>25.84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6" customFormat="1">
      <c r="A1295" s="16"/>
      <c r="B1295" s="219"/>
      <c r="C1295" s="16"/>
      <c r="D1295" s="196" t="s">
        <v>265</v>
      </c>
      <c r="E1295" s="220" t="s">
        <v>1</v>
      </c>
      <c r="F1295" s="221" t="s">
        <v>296</v>
      </c>
      <c r="G1295" s="16"/>
      <c r="H1295" s="222">
        <v>25.84</v>
      </c>
      <c r="I1295" s="223"/>
      <c r="J1295" s="16"/>
      <c r="K1295" s="16"/>
      <c r="L1295" s="219"/>
      <c r="M1295" s="224"/>
      <c r="N1295" s="225"/>
      <c r="O1295" s="225"/>
      <c r="P1295" s="225"/>
      <c r="Q1295" s="225"/>
      <c r="R1295" s="225"/>
      <c r="S1295" s="225"/>
      <c r="T1295" s="22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20" t="s">
        <v>265</v>
      </c>
      <c r="AU1295" s="220" t="s">
        <v>85</v>
      </c>
      <c r="AV1295" s="16" t="s">
        <v>92</v>
      </c>
      <c r="AW1295" s="16" t="s">
        <v>32</v>
      </c>
      <c r="AX1295" s="16" t="s">
        <v>75</v>
      </c>
      <c r="AY1295" s="220" t="s">
        <v>257</v>
      </c>
    </row>
    <row r="1296" s="15" customFormat="1">
      <c r="A1296" s="15"/>
      <c r="B1296" s="211"/>
      <c r="C1296" s="15"/>
      <c r="D1296" s="196" t="s">
        <v>265</v>
      </c>
      <c r="E1296" s="212" t="s">
        <v>1</v>
      </c>
      <c r="F1296" s="213" t="s">
        <v>271</v>
      </c>
      <c r="G1296" s="15"/>
      <c r="H1296" s="214">
        <v>319.99000000000001</v>
      </c>
      <c r="I1296" s="215"/>
      <c r="J1296" s="15"/>
      <c r="K1296" s="15"/>
      <c r="L1296" s="211"/>
      <c r="M1296" s="216"/>
      <c r="N1296" s="217"/>
      <c r="O1296" s="217"/>
      <c r="P1296" s="217"/>
      <c r="Q1296" s="217"/>
      <c r="R1296" s="217"/>
      <c r="S1296" s="217"/>
      <c r="T1296" s="218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T1296" s="212" t="s">
        <v>265</v>
      </c>
      <c r="AU1296" s="212" t="s">
        <v>85</v>
      </c>
      <c r="AV1296" s="15" t="s">
        <v>108</v>
      </c>
      <c r="AW1296" s="15" t="s">
        <v>32</v>
      </c>
      <c r="AX1296" s="15" t="s">
        <v>82</v>
      </c>
      <c r="AY1296" s="212" t="s">
        <v>257</v>
      </c>
    </row>
    <row r="1297" s="14" customFormat="1">
      <c r="A1297" s="14"/>
      <c r="B1297" s="203"/>
      <c r="C1297" s="14"/>
      <c r="D1297" s="196" t="s">
        <v>265</v>
      </c>
      <c r="E1297" s="14"/>
      <c r="F1297" s="205" t="s">
        <v>1360</v>
      </c>
      <c r="G1297" s="14"/>
      <c r="H1297" s="206">
        <v>351.98899999999998</v>
      </c>
      <c r="I1297" s="207"/>
      <c r="J1297" s="14"/>
      <c r="K1297" s="14"/>
      <c r="L1297" s="203"/>
      <c r="M1297" s="208"/>
      <c r="N1297" s="209"/>
      <c r="O1297" s="209"/>
      <c r="P1297" s="209"/>
      <c r="Q1297" s="209"/>
      <c r="R1297" s="209"/>
      <c r="S1297" s="209"/>
      <c r="T1297" s="210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04" t="s">
        <v>265</v>
      </c>
      <c r="AU1297" s="204" t="s">
        <v>85</v>
      </c>
      <c r="AV1297" s="14" t="s">
        <v>85</v>
      </c>
      <c r="AW1297" s="14" t="s">
        <v>3</v>
      </c>
      <c r="AX1297" s="14" t="s">
        <v>82</v>
      </c>
      <c r="AY1297" s="204" t="s">
        <v>257</v>
      </c>
    </row>
    <row r="1298" s="2" customFormat="1" ht="24.15" customHeight="1">
      <c r="A1298" s="38"/>
      <c r="B1298" s="181"/>
      <c r="C1298" s="227" t="s">
        <v>1365</v>
      </c>
      <c r="D1298" s="227" t="s">
        <v>315</v>
      </c>
      <c r="E1298" s="228" t="s">
        <v>1366</v>
      </c>
      <c r="F1298" s="229" t="s">
        <v>1367</v>
      </c>
      <c r="G1298" s="230" t="s">
        <v>323</v>
      </c>
      <c r="H1298" s="231">
        <v>92.510000000000005</v>
      </c>
      <c r="I1298" s="232"/>
      <c r="J1298" s="233">
        <f>ROUND(I1298*H1298,2)</f>
        <v>0</v>
      </c>
      <c r="K1298" s="229" t="s">
        <v>263</v>
      </c>
      <c r="L1298" s="234"/>
      <c r="M1298" s="235" t="s">
        <v>1</v>
      </c>
      <c r="N1298" s="236" t="s">
        <v>40</v>
      </c>
      <c r="O1298" s="77"/>
      <c r="P1298" s="191">
        <f>O1298*H1298</f>
        <v>0</v>
      </c>
      <c r="Q1298" s="191">
        <v>0.0038600000000000001</v>
      </c>
      <c r="R1298" s="191">
        <f>Q1298*H1298</f>
        <v>0.35708860000000003</v>
      </c>
      <c r="S1298" s="191">
        <v>0</v>
      </c>
      <c r="T1298" s="192">
        <f>S1298*H1298</f>
        <v>0</v>
      </c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R1298" s="193" t="s">
        <v>462</v>
      </c>
      <c r="AT1298" s="193" t="s">
        <v>315</v>
      </c>
      <c r="AU1298" s="193" t="s">
        <v>85</v>
      </c>
      <c r="AY1298" s="19" t="s">
        <v>257</v>
      </c>
      <c r="BE1298" s="194">
        <f>IF(N1298="základní",J1298,0)</f>
        <v>0</v>
      </c>
      <c r="BF1298" s="194">
        <f>IF(N1298="snížená",J1298,0)</f>
        <v>0</v>
      </c>
      <c r="BG1298" s="194">
        <f>IF(N1298="zákl. přenesená",J1298,0)</f>
        <v>0</v>
      </c>
      <c r="BH1298" s="194">
        <f>IF(N1298="sníž. přenesená",J1298,0)</f>
        <v>0</v>
      </c>
      <c r="BI1298" s="194">
        <f>IF(N1298="nulová",J1298,0)</f>
        <v>0</v>
      </c>
      <c r="BJ1298" s="19" t="s">
        <v>82</v>
      </c>
      <c r="BK1298" s="194">
        <f>ROUND(I1298*H1298,2)</f>
        <v>0</v>
      </c>
      <c r="BL1298" s="19" t="s">
        <v>364</v>
      </c>
      <c r="BM1298" s="193" t="s">
        <v>1368</v>
      </c>
    </row>
    <row r="1299" s="13" customFormat="1">
      <c r="A1299" s="13"/>
      <c r="B1299" s="195"/>
      <c r="C1299" s="13"/>
      <c r="D1299" s="196" t="s">
        <v>265</v>
      </c>
      <c r="E1299" s="197" t="s">
        <v>1</v>
      </c>
      <c r="F1299" s="198" t="s">
        <v>1132</v>
      </c>
      <c r="G1299" s="13"/>
      <c r="H1299" s="197" t="s">
        <v>1</v>
      </c>
      <c r="I1299" s="199"/>
      <c r="J1299" s="13"/>
      <c r="K1299" s="13"/>
      <c r="L1299" s="195"/>
      <c r="M1299" s="200"/>
      <c r="N1299" s="201"/>
      <c r="O1299" s="201"/>
      <c r="P1299" s="201"/>
      <c r="Q1299" s="201"/>
      <c r="R1299" s="201"/>
      <c r="S1299" s="201"/>
      <c r="T1299" s="202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197" t="s">
        <v>265</v>
      </c>
      <c r="AU1299" s="197" t="s">
        <v>85</v>
      </c>
      <c r="AV1299" s="13" t="s">
        <v>82</v>
      </c>
      <c r="AW1299" s="13" t="s">
        <v>32</v>
      </c>
      <c r="AX1299" s="13" t="s">
        <v>75</v>
      </c>
      <c r="AY1299" s="197" t="s">
        <v>257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1137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4" customFormat="1">
      <c r="A1301" s="14"/>
      <c r="B1301" s="203"/>
      <c r="C1301" s="14"/>
      <c r="D1301" s="196" t="s">
        <v>265</v>
      </c>
      <c r="E1301" s="204" t="s">
        <v>1</v>
      </c>
      <c r="F1301" s="205" t="s">
        <v>1138</v>
      </c>
      <c r="G1301" s="14"/>
      <c r="H1301" s="206">
        <v>84.099999999999994</v>
      </c>
      <c r="I1301" s="207"/>
      <c r="J1301" s="14"/>
      <c r="K1301" s="14"/>
      <c r="L1301" s="203"/>
      <c r="M1301" s="208"/>
      <c r="N1301" s="209"/>
      <c r="O1301" s="209"/>
      <c r="P1301" s="209"/>
      <c r="Q1301" s="209"/>
      <c r="R1301" s="209"/>
      <c r="S1301" s="209"/>
      <c r="T1301" s="210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04" t="s">
        <v>265</v>
      </c>
      <c r="AU1301" s="204" t="s">
        <v>85</v>
      </c>
      <c r="AV1301" s="14" t="s">
        <v>85</v>
      </c>
      <c r="AW1301" s="14" t="s">
        <v>32</v>
      </c>
      <c r="AX1301" s="14" t="s">
        <v>75</v>
      </c>
      <c r="AY1301" s="204" t="s">
        <v>257</v>
      </c>
    </row>
    <row r="1302" s="15" customFormat="1">
      <c r="A1302" s="15"/>
      <c r="B1302" s="211"/>
      <c r="C1302" s="15"/>
      <c r="D1302" s="196" t="s">
        <v>265</v>
      </c>
      <c r="E1302" s="212" t="s">
        <v>1</v>
      </c>
      <c r="F1302" s="213" t="s">
        <v>271</v>
      </c>
      <c r="G1302" s="15"/>
      <c r="H1302" s="214">
        <v>84.099999999999994</v>
      </c>
      <c r="I1302" s="215"/>
      <c r="J1302" s="15"/>
      <c r="K1302" s="15"/>
      <c r="L1302" s="211"/>
      <c r="M1302" s="216"/>
      <c r="N1302" s="217"/>
      <c r="O1302" s="217"/>
      <c r="P1302" s="217"/>
      <c r="Q1302" s="217"/>
      <c r="R1302" s="217"/>
      <c r="S1302" s="217"/>
      <c r="T1302" s="218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T1302" s="212" t="s">
        <v>265</v>
      </c>
      <c r="AU1302" s="212" t="s">
        <v>85</v>
      </c>
      <c r="AV1302" s="15" t="s">
        <v>108</v>
      </c>
      <c r="AW1302" s="15" t="s">
        <v>32</v>
      </c>
      <c r="AX1302" s="15" t="s">
        <v>82</v>
      </c>
      <c r="AY1302" s="212" t="s">
        <v>257</v>
      </c>
    </row>
    <row r="1303" s="14" customFormat="1">
      <c r="A1303" s="14"/>
      <c r="B1303" s="203"/>
      <c r="C1303" s="14"/>
      <c r="D1303" s="196" t="s">
        <v>265</v>
      </c>
      <c r="E1303" s="14"/>
      <c r="F1303" s="205" t="s">
        <v>1369</v>
      </c>
      <c r="G1303" s="14"/>
      <c r="H1303" s="206">
        <v>92.510000000000005</v>
      </c>
      <c r="I1303" s="207"/>
      <c r="J1303" s="14"/>
      <c r="K1303" s="14"/>
      <c r="L1303" s="203"/>
      <c r="M1303" s="208"/>
      <c r="N1303" s="209"/>
      <c r="O1303" s="209"/>
      <c r="P1303" s="209"/>
      <c r="Q1303" s="209"/>
      <c r="R1303" s="209"/>
      <c r="S1303" s="209"/>
      <c r="T1303" s="210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4" t="s">
        <v>265</v>
      </c>
      <c r="AU1303" s="204" t="s">
        <v>85</v>
      </c>
      <c r="AV1303" s="14" t="s">
        <v>85</v>
      </c>
      <c r="AW1303" s="14" t="s">
        <v>3</v>
      </c>
      <c r="AX1303" s="14" t="s">
        <v>82</v>
      </c>
      <c r="AY1303" s="204" t="s">
        <v>257</v>
      </c>
    </row>
    <row r="1304" s="2" customFormat="1" ht="24.15" customHeight="1">
      <c r="A1304" s="38"/>
      <c r="B1304" s="181"/>
      <c r="C1304" s="182" t="s">
        <v>1370</v>
      </c>
      <c r="D1304" s="182" t="s">
        <v>259</v>
      </c>
      <c r="E1304" s="183" t="s">
        <v>1371</v>
      </c>
      <c r="F1304" s="184" t="s">
        <v>1372</v>
      </c>
      <c r="G1304" s="185" t="s">
        <v>323</v>
      </c>
      <c r="H1304" s="186">
        <v>378.25</v>
      </c>
      <c r="I1304" s="187"/>
      <c r="J1304" s="188">
        <f>ROUND(I1304*H1304,2)</f>
        <v>0</v>
      </c>
      <c r="K1304" s="184" t="s">
        <v>263</v>
      </c>
      <c r="L1304" s="39"/>
      <c r="M1304" s="189" t="s">
        <v>1</v>
      </c>
      <c r="N1304" s="190" t="s">
        <v>40</v>
      </c>
      <c r="O1304" s="77"/>
      <c r="P1304" s="191">
        <f>O1304*H1304</f>
        <v>0</v>
      </c>
      <c r="Q1304" s="191">
        <v>0.00116</v>
      </c>
      <c r="R1304" s="191">
        <f>Q1304*H1304</f>
        <v>0.43876999999999999</v>
      </c>
      <c r="S1304" s="191">
        <v>0</v>
      </c>
      <c r="T1304" s="192">
        <f>S1304*H1304</f>
        <v>0</v>
      </c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R1304" s="193" t="s">
        <v>364</v>
      </c>
      <c r="AT1304" s="193" t="s">
        <v>259</v>
      </c>
      <c r="AU1304" s="193" t="s">
        <v>85</v>
      </c>
      <c r="AY1304" s="19" t="s">
        <v>257</v>
      </c>
      <c r="BE1304" s="194">
        <f>IF(N1304="základní",J1304,0)</f>
        <v>0</v>
      </c>
      <c r="BF1304" s="194">
        <f>IF(N1304="snížená",J1304,0)</f>
        <v>0</v>
      </c>
      <c r="BG1304" s="194">
        <f>IF(N1304="zákl. přenesená",J1304,0)</f>
        <v>0</v>
      </c>
      <c r="BH1304" s="194">
        <f>IF(N1304="sníž. přenesená",J1304,0)</f>
        <v>0</v>
      </c>
      <c r="BI1304" s="194">
        <f>IF(N1304="nulová",J1304,0)</f>
        <v>0</v>
      </c>
      <c r="BJ1304" s="19" t="s">
        <v>82</v>
      </c>
      <c r="BK1304" s="194">
        <f>ROUND(I1304*H1304,2)</f>
        <v>0</v>
      </c>
      <c r="BL1304" s="19" t="s">
        <v>364</v>
      </c>
      <c r="BM1304" s="193" t="s">
        <v>1373</v>
      </c>
    </row>
    <row r="1305" s="13" customFormat="1">
      <c r="A1305" s="13"/>
      <c r="B1305" s="195"/>
      <c r="C1305" s="13"/>
      <c r="D1305" s="196" t="s">
        <v>265</v>
      </c>
      <c r="E1305" s="197" t="s">
        <v>1</v>
      </c>
      <c r="F1305" s="198" t="s">
        <v>1132</v>
      </c>
      <c r="G1305" s="13"/>
      <c r="H1305" s="197" t="s">
        <v>1</v>
      </c>
      <c r="I1305" s="199"/>
      <c r="J1305" s="13"/>
      <c r="K1305" s="13"/>
      <c r="L1305" s="195"/>
      <c r="M1305" s="200"/>
      <c r="N1305" s="201"/>
      <c r="O1305" s="201"/>
      <c r="P1305" s="201"/>
      <c r="Q1305" s="201"/>
      <c r="R1305" s="201"/>
      <c r="S1305" s="201"/>
      <c r="T1305" s="20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197" t="s">
        <v>265</v>
      </c>
      <c r="AU1305" s="197" t="s">
        <v>85</v>
      </c>
      <c r="AV1305" s="13" t="s">
        <v>82</v>
      </c>
      <c r="AW1305" s="13" t="s">
        <v>32</v>
      </c>
      <c r="AX1305" s="13" t="s">
        <v>75</v>
      </c>
      <c r="AY1305" s="197" t="s">
        <v>257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4" customFormat="1">
      <c r="A1307" s="14"/>
      <c r="B1307" s="203"/>
      <c r="C1307" s="14"/>
      <c r="D1307" s="196" t="s">
        <v>265</v>
      </c>
      <c r="E1307" s="204" t="s">
        <v>1</v>
      </c>
      <c r="F1307" s="205" t="s">
        <v>1134</v>
      </c>
      <c r="G1307" s="14"/>
      <c r="H1307" s="206">
        <v>283.94999999999999</v>
      </c>
      <c r="I1307" s="207"/>
      <c r="J1307" s="14"/>
      <c r="K1307" s="14"/>
      <c r="L1307" s="203"/>
      <c r="M1307" s="208"/>
      <c r="N1307" s="209"/>
      <c r="O1307" s="209"/>
      <c r="P1307" s="209"/>
      <c r="Q1307" s="209"/>
      <c r="R1307" s="209"/>
      <c r="S1307" s="209"/>
      <c r="T1307" s="210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04" t="s">
        <v>265</v>
      </c>
      <c r="AU1307" s="204" t="s">
        <v>85</v>
      </c>
      <c r="AV1307" s="14" t="s">
        <v>85</v>
      </c>
      <c r="AW1307" s="14" t="s">
        <v>32</v>
      </c>
      <c r="AX1307" s="14" t="s">
        <v>75</v>
      </c>
      <c r="AY1307" s="204" t="s">
        <v>257</v>
      </c>
    </row>
    <row r="1308" s="13" customFormat="1">
      <c r="A1308" s="13"/>
      <c r="B1308" s="195"/>
      <c r="C1308" s="13"/>
      <c r="D1308" s="196" t="s">
        <v>265</v>
      </c>
      <c r="E1308" s="197" t="s">
        <v>1</v>
      </c>
      <c r="F1308" s="198" t="s">
        <v>1135</v>
      </c>
      <c r="G1308" s="13"/>
      <c r="H1308" s="197" t="s">
        <v>1</v>
      </c>
      <c r="I1308" s="199"/>
      <c r="J1308" s="13"/>
      <c r="K1308" s="13"/>
      <c r="L1308" s="195"/>
      <c r="M1308" s="200"/>
      <c r="N1308" s="201"/>
      <c r="O1308" s="201"/>
      <c r="P1308" s="201"/>
      <c r="Q1308" s="201"/>
      <c r="R1308" s="201"/>
      <c r="S1308" s="201"/>
      <c r="T1308" s="20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197" t="s">
        <v>265</v>
      </c>
      <c r="AU1308" s="197" t="s">
        <v>85</v>
      </c>
      <c r="AV1308" s="13" t="s">
        <v>82</v>
      </c>
      <c r="AW1308" s="13" t="s">
        <v>32</v>
      </c>
      <c r="AX1308" s="13" t="s">
        <v>75</v>
      </c>
      <c r="AY1308" s="197" t="s">
        <v>257</v>
      </c>
    </row>
    <row r="1309" s="14" customFormat="1">
      <c r="A1309" s="14"/>
      <c r="B1309" s="203"/>
      <c r="C1309" s="14"/>
      <c r="D1309" s="196" t="s">
        <v>265</v>
      </c>
      <c r="E1309" s="204" t="s">
        <v>1</v>
      </c>
      <c r="F1309" s="205" t="s">
        <v>1136</v>
      </c>
      <c r="G1309" s="14"/>
      <c r="H1309" s="206">
        <v>10.199999999999999</v>
      </c>
      <c r="I1309" s="207"/>
      <c r="J1309" s="14"/>
      <c r="K1309" s="14"/>
      <c r="L1309" s="203"/>
      <c r="M1309" s="208"/>
      <c r="N1309" s="209"/>
      <c r="O1309" s="209"/>
      <c r="P1309" s="209"/>
      <c r="Q1309" s="209"/>
      <c r="R1309" s="209"/>
      <c r="S1309" s="209"/>
      <c r="T1309" s="210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04" t="s">
        <v>265</v>
      </c>
      <c r="AU1309" s="204" t="s">
        <v>85</v>
      </c>
      <c r="AV1309" s="14" t="s">
        <v>85</v>
      </c>
      <c r="AW1309" s="14" t="s">
        <v>32</v>
      </c>
      <c r="AX1309" s="14" t="s">
        <v>75</v>
      </c>
      <c r="AY1309" s="204" t="s">
        <v>257</v>
      </c>
    </row>
    <row r="1310" s="13" customFormat="1">
      <c r="A1310" s="13"/>
      <c r="B1310" s="195"/>
      <c r="C1310" s="13"/>
      <c r="D1310" s="196" t="s">
        <v>265</v>
      </c>
      <c r="E1310" s="197" t="s">
        <v>1</v>
      </c>
      <c r="F1310" s="198" t="s">
        <v>1137</v>
      </c>
      <c r="G1310" s="13"/>
      <c r="H1310" s="197" t="s">
        <v>1</v>
      </c>
      <c r="I1310" s="199"/>
      <c r="J1310" s="13"/>
      <c r="K1310" s="13"/>
      <c r="L1310" s="195"/>
      <c r="M1310" s="200"/>
      <c r="N1310" s="201"/>
      <c r="O1310" s="201"/>
      <c r="P1310" s="201"/>
      <c r="Q1310" s="201"/>
      <c r="R1310" s="201"/>
      <c r="S1310" s="201"/>
      <c r="T1310" s="20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197" t="s">
        <v>265</v>
      </c>
      <c r="AU1310" s="197" t="s">
        <v>85</v>
      </c>
      <c r="AV1310" s="13" t="s">
        <v>82</v>
      </c>
      <c r="AW1310" s="13" t="s">
        <v>32</v>
      </c>
      <c r="AX1310" s="13" t="s">
        <v>75</v>
      </c>
      <c r="AY1310" s="197" t="s">
        <v>257</v>
      </c>
    </row>
    <row r="1311" s="14" customFormat="1">
      <c r="A1311" s="14"/>
      <c r="B1311" s="203"/>
      <c r="C1311" s="14"/>
      <c r="D1311" s="196" t="s">
        <v>265</v>
      </c>
      <c r="E1311" s="204" t="s">
        <v>1</v>
      </c>
      <c r="F1311" s="205" t="s">
        <v>1138</v>
      </c>
      <c r="G1311" s="14"/>
      <c r="H1311" s="206">
        <v>84.099999999999994</v>
      </c>
      <c r="I1311" s="207"/>
      <c r="J1311" s="14"/>
      <c r="K1311" s="14"/>
      <c r="L1311" s="203"/>
      <c r="M1311" s="208"/>
      <c r="N1311" s="209"/>
      <c r="O1311" s="209"/>
      <c r="P1311" s="209"/>
      <c r="Q1311" s="209"/>
      <c r="R1311" s="209"/>
      <c r="S1311" s="209"/>
      <c r="T1311" s="210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04" t="s">
        <v>265</v>
      </c>
      <c r="AU1311" s="204" t="s">
        <v>85</v>
      </c>
      <c r="AV1311" s="14" t="s">
        <v>85</v>
      </c>
      <c r="AW1311" s="14" t="s">
        <v>32</v>
      </c>
      <c r="AX1311" s="14" t="s">
        <v>75</v>
      </c>
      <c r="AY1311" s="204" t="s">
        <v>257</v>
      </c>
    </row>
    <row r="1312" s="15" customFormat="1">
      <c r="A1312" s="15"/>
      <c r="B1312" s="211"/>
      <c r="C1312" s="15"/>
      <c r="D1312" s="196" t="s">
        <v>265</v>
      </c>
      <c r="E1312" s="212" t="s">
        <v>1</v>
      </c>
      <c r="F1312" s="213" t="s">
        <v>271</v>
      </c>
      <c r="G1312" s="15"/>
      <c r="H1312" s="214">
        <v>378.25</v>
      </c>
      <c r="I1312" s="215"/>
      <c r="J1312" s="15"/>
      <c r="K1312" s="15"/>
      <c r="L1312" s="211"/>
      <c r="M1312" s="216"/>
      <c r="N1312" s="217"/>
      <c r="O1312" s="217"/>
      <c r="P1312" s="217"/>
      <c r="Q1312" s="217"/>
      <c r="R1312" s="217"/>
      <c r="S1312" s="217"/>
      <c r="T1312" s="218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12" t="s">
        <v>265</v>
      </c>
      <c r="AU1312" s="212" t="s">
        <v>85</v>
      </c>
      <c r="AV1312" s="15" t="s">
        <v>108</v>
      </c>
      <c r="AW1312" s="15" t="s">
        <v>32</v>
      </c>
      <c r="AX1312" s="15" t="s">
        <v>82</v>
      </c>
      <c r="AY1312" s="212" t="s">
        <v>257</v>
      </c>
    </row>
    <row r="1313" s="2" customFormat="1" ht="16.5" customHeight="1">
      <c r="A1313" s="38"/>
      <c r="B1313" s="181"/>
      <c r="C1313" s="227" t="s">
        <v>1374</v>
      </c>
      <c r="D1313" s="227" t="s">
        <v>315</v>
      </c>
      <c r="E1313" s="228" t="s">
        <v>1375</v>
      </c>
      <c r="F1313" s="229" t="s">
        <v>1376</v>
      </c>
      <c r="G1313" s="230" t="s">
        <v>262</v>
      </c>
      <c r="H1313" s="231">
        <v>29.120999999999999</v>
      </c>
      <c r="I1313" s="232"/>
      <c r="J1313" s="233">
        <f>ROUND(I1313*H1313,2)</f>
        <v>0</v>
      </c>
      <c r="K1313" s="229" t="s">
        <v>263</v>
      </c>
      <c r="L1313" s="234"/>
      <c r="M1313" s="235" t="s">
        <v>1</v>
      </c>
      <c r="N1313" s="236" t="s">
        <v>40</v>
      </c>
      <c r="O1313" s="77"/>
      <c r="P1313" s="191">
        <f>O1313*H1313</f>
        <v>0</v>
      </c>
      <c r="Q1313" s="191">
        <v>0.025000000000000001</v>
      </c>
      <c r="R1313" s="191">
        <f>Q1313*H1313</f>
        <v>0.72802500000000003</v>
      </c>
      <c r="S1313" s="191">
        <v>0</v>
      </c>
      <c r="T1313" s="192">
        <f>S1313*H1313</f>
        <v>0</v>
      </c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R1313" s="193" t="s">
        <v>462</v>
      </c>
      <c r="AT1313" s="193" t="s">
        <v>315</v>
      </c>
      <c r="AU1313" s="193" t="s">
        <v>85</v>
      </c>
      <c r="AY1313" s="19" t="s">
        <v>257</v>
      </c>
      <c r="BE1313" s="194">
        <f>IF(N1313="základní",J1313,0)</f>
        <v>0</v>
      </c>
      <c r="BF1313" s="194">
        <f>IF(N1313="snížená",J1313,0)</f>
        <v>0</v>
      </c>
      <c r="BG1313" s="194">
        <f>IF(N1313="zákl. přenesená",J1313,0)</f>
        <v>0</v>
      </c>
      <c r="BH1313" s="194">
        <f>IF(N1313="sníž. přenesená",J1313,0)</f>
        <v>0</v>
      </c>
      <c r="BI1313" s="194">
        <f>IF(N1313="nulová",J1313,0)</f>
        <v>0</v>
      </c>
      <c r="BJ1313" s="19" t="s">
        <v>82</v>
      </c>
      <c r="BK1313" s="194">
        <f>ROUND(I1313*H1313,2)</f>
        <v>0</v>
      </c>
      <c r="BL1313" s="19" t="s">
        <v>364</v>
      </c>
      <c r="BM1313" s="193" t="s">
        <v>1377</v>
      </c>
    </row>
    <row r="1314" s="13" customFormat="1">
      <c r="A1314" s="13"/>
      <c r="B1314" s="195"/>
      <c r="C1314" s="13"/>
      <c r="D1314" s="196" t="s">
        <v>265</v>
      </c>
      <c r="E1314" s="197" t="s">
        <v>1</v>
      </c>
      <c r="F1314" s="198" t="s">
        <v>1132</v>
      </c>
      <c r="G1314" s="13"/>
      <c r="H1314" s="197" t="s">
        <v>1</v>
      </c>
      <c r="I1314" s="199"/>
      <c r="J1314" s="13"/>
      <c r="K1314" s="13"/>
      <c r="L1314" s="195"/>
      <c r="M1314" s="200"/>
      <c r="N1314" s="201"/>
      <c r="O1314" s="201"/>
      <c r="P1314" s="201"/>
      <c r="Q1314" s="201"/>
      <c r="R1314" s="201"/>
      <c r="S1314" s="201"/>
      <c r="T1314" s="20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197" t="s">
        <v>265</v>
      </c>
      <c r="AU1314" s="197" t="s">
        <v>85</v>
      </c>
      <c r="AV1314" s="13" t="s">
        <v>82</v>
      </c>
      <c r="AW1314" s="13" t="s">
        <v>32</v>
      </c>
      <c r="AX1314" s="13" t="s">
        <v>75</v>
      </c>
      <c r="AY1314" s="197" t="s">
        <v>257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4" customFormat="1">
      <c r="A1316" s="14"/>
      <c r="B1316" s="203"/>
      <c r="C1316" s="14"/>
      <c r="D1316" s="196" t="s">
        <v>265</v>
      </c>
      <c r="E1316" s="204" t="s">
        <v>1</v>
      </c>
      <c r="F1316" s="205" t="s">
        <v>1378</v>
      </c>
      <c r="G1316" s="14"/>
      <c r="H1316" s="206">
        <v>25.556000000000001</v>
      </c>
      <c r="I1316" s="207"/>
      <c r="J1316" s="14"/>
      <c r="K1316" s="14"/>
      <c r="L1316" s="203"/>
      <c r="M1316" s="208"/>
      <c r="N1316" s="209"/>
      <c r="O1316" s="209"/>
      <c r="P1316" s="209"/>
      <c r="Q1316" s="209"/>
      <c r="R1316" s="209"/>
      <c r="S1316" s="209"/>
      <c r="T1316" s="210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04" t="s">
        <v>265</v>
      </c>
      <c r="AU1316" s="204" t="s">
        <v>85</v>
      </c>
      <c r="AV1316" s="14" t="s">
        <v>85</v>
      </c>
      <c r="AW1316" s="14" t="s">
        <v>32</v>
      </c>
      <c r="AX1316" s="14" t="s">
        <v>75</v>
      </c>
      <c r="AY1316" s="204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1135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1379</v>
      </c>
      <c r="G1318" s="14"/>
      <c r="H1318" s="206">
        <v>0.91800000000000004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3" customFormat="1">
      <c r="A1319" s="13"/>
      <c r="B1319" s="195"/>
      <c r="C1319" s="13"/>
      <c r="D1319" s="196" t="s">
        <v>265</v>
      </c>
      <c r="E1319" s="197" t="s">
        <v>1</v>
      </c>
      <c r="F1319" s="198" t="s">
        <v>1137</v>
      </c>
      <c r="G1319" s="13"/>
      <c r="H1319" s="197" t="s">
        <v>1</v>
      </c>
      <c r="I1319" s="199"/>
      <c r="J1319" s="13"/>
      <c r="K1319" s="13"/>
      <c r="L1319" s="195"/>
      <c r="M1319" s="200"/>
      <c r="N1319" s="201"/>
      <c r="O1319" s="201"/>
      <c r="P1319" s="201"/>
      <c r="Q1319" s="201"/>
      <c r="R1319" s="201"/>
      <c r="S1319" s="201"/>
      <c r="T1319" s="20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197" t="s">
        <v>265</v>
      </c>
      <c r="AU1319" s="197" t="s">
        <v>85</v>
      </c>
      <c r="AV1319" s="13" t="s">
        <v>82</v>
      </c>
      <c r="AW1319" s="13" t="s">
        <v>32</v>
      </c>
      <c r="AX1319" s="13" t="s">
        <v>75</v>
      </c>
      <c r="AY1319" s="197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1380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5" customFormat="1">
      <c r="A1321" s="15"/>
      <c r="B1321" s="211"/>
      <c r="C1321" s="15"/>
      <c r="D1321" s="196" t="s">
        <v>265</v>
      </c>
      <c r="E1321" s="212" t="s">
        <v>1</v>
      </c>
      <c r="F1321" s="213" t="s">
        <v>271</v>
      </c>
      <c r="G1321" s="15"/>
      <c r="H1321" s="214">
        <v>26.474</v>
      </c>
      <c r="I1321" s="215"/>
      <c r="J1321" s="15"/>
      <c r="K1321" s="15"/>
      <c r="L1321" s="211"/>
      <c r="M1321" s="216"/>
      <c r="N1321" s="217"/>
      <c r="O1321" s="217"/>
      <c r="P1321" s="217"/>
      <c r="Q1321" s="217"/>
      <c r="R1321" s="217"/>
      <c r="S1321" s="217"/>
      <c r="T1321" s="218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12" t="s">
        <v>265</v>
      </c>
      <c r="AU1321" s="212" t="s">
        <v>85</v>
      </c>
      <c r="AV1321" s="15" t="s">
        <v>108</v>
      </c>
      <c r="AW1321" s="15" t="s">
        <v>32</v>
      </c>
      <c r="AX1321" s="15" t="s">
        <v>82</v>
      </c>
      <c r="AY1321" s="212" t="s">
        <v>257</v>
      </c>
    </row>
    <row r="1322" s="14" customFormat="1">
      <c r="A1322" s="14"/>
      <c r="B1322" s="203"/>
      <c r="C1322" s="14"/>
      <c r="D1322" s="196" t="s">
        <v>265</v>
      </c>
      <c r="E1322" s="14"/>
      <c r="F1322" s="205" t="s">
        <v>1381</v>
      </c>
      <c r="G1322" s="14"/>
      <c r="H1322" s="206">
        <v>29.120999999999999</v>
      </c>
      <c r="I1322" s="207"/>
      <c r="J1322" s="14"/>
      <c r="K1322" s="14"/>
      <c r="L1322" s="203"/>
      <c r="M1322" s="208"/>
      <c r="N1322" s="209"/>
      <c r="O1322" s="209"/>
      <c r="P1322" s="209"/>
      <c r="Q1322" s="209"/>
      <c r="R1322" s="209"/>
      <c r="S1322" s="209"/>
      <c r="T1322" s="210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4" t="s">
        <v>265</v>
      </c>
      <c r="AU1322" s="204" t="s">
        <v>85</v>
      </c>
      <c r="AV1322" s="14" t="s">
        <v>85</v>
      </c>
      <c r="AW1322" s="14" t="s">
        <v>3</v>
      </c>
      <c r="AX1322" s="14" t="s">
        <v>82</v>
      </c>
      <c r="AY1322" s="204" t="s">
        <v>257</v>
      </c>
    </row>
    <row r="1323" s="2" customFormat="1" ht="33" customHeight="1">
      <c r="A1323" s="38"/>
      <c r="B1323" s="181"/>
      <c r="C1323" s="182" t="s">
        <v>1382</v>
      </c>
      <c r="D1323" s="182" t="s">
        <v>259</v>
      </c>
      <c r="E1323" s="183" t="s">
        <v>1383</v>
      </c>
      <c r="F1323" s="184" t="s">
        <v>1384</v>
      </c>
      <c r="G1323" s="185" t="s">
        <v>323</v>
      </c>
      <c r="H1323" s="186">
        <v>18.109999999999999</v>
      </c>
      <c r="I1323" s="187"/>
      <c r="J1323" s="188">
        <f>ROUND(I1323*H1323,2)</f>
        <v>0</v>
      </c>
      <c r="K1323" s="184" t="s">
        <v>263</v>
      </c>
      <c r="L1323" s="39"/>
      <c r="M1323" s="189" t="s">
        <v>1</v>
      </c>
      <c r="N1323" s="190" t="s">
        <v>40</v>
      </c>
      <c r="O1323" s="77"/>
      <c r="P1323" s="191">
        <f>O1323*H1323</f>
        <v>0</v>
      </c>
      <c r="Q1323" s="191">
        <v>0.00019000000000000001</v>
      </c>
      <c r="R1323" s="191">
        <f>Q1323*H1323</f>
        <v>0.0034409000000000002</v>
      </c>
      <c r="S1323" s="191">
        <v>0</v>
      </c>
      <c r="T1323" s="192">
        <f>S1323*H1323</f>
        <v>0</v>
      </c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R1323" s="193" t="s">
        <v>364</v>
      </c>
      <c r="AT1323" s="193" t="s">
        <v>259</v>
      </c>
      <c r="AU1323" s="193" t="s">
        <v>85</v>
      </c>
      <c r="AY1323" s="19" t="s">
        <v>257</v>
      </c>
      <c r="BE1323" s="194">
        <f>IF(N1323="základní",J1323,0)</f>
        <v>0</v>
      </c>
      <c r="BF1323" s="194">
        <f>IF(N1323="snížená",J1323,0)</f>
        <v>0</v>
      </c>
      <c r="BG1323" s="194">
        <f>IF(N1323="zákl. přenesená",J1323,0)</f>
        <v>0</v>
      </c>
      <c r="BH1323" s="194">
        <f>IF(N1323="sníž. přenesená",J1323,0)</f>
        <v>0</v>
      </c>
      <c r="BI1323" s="194">
        <f>IF(N1323="nulová",J1323,0)</f>
        <v>0</v>
      </c>
      <c r="BJ1323" s="19" t="s">
        <v>82</v>
      </c>
      <c r="BK1323" s="194">
        <f>ROUND(I1323*H1323,2)</f>
        <v>0</v>
      </c>
      <c r="BL1323" s="19" t="s">
        <v>364</v>
      </c>
      <c r="BM1323" s="193" t="s">
        <v>1385</v>
      </c>
    </row>
    <row r="1324" s="13" customFormat="1">
      <c r="A1324" s="13"/>
      <c r="B1324" s="195"/>
      <c r="C1324" s="13"/>
      <c r="D1324" s="196" t="s">
        <v>265</v>
      </c>
      <c r="E1324" s="197" t="s">
        <v>1</v>
      </c>
      <c r="F1324" s="198" t="s">
        <v>845</v>
      </c>
      <c r="G1324" s="13"/>
      <c r="H1324" s="197" t="s">
        <v>1</v>
      </c>
      <c r="I1324" s="199"/>
      <c r="J1324" s="13"/>
      <c r="K1324" s="13"/>
      <c r="L1324" s="195"/>
      <c r="M1324" s="200"/>
      <c r="N1324" s="201"/>
      <c r="O1324" s="201"/>
      <c r="P1324" s="201"/>
      <c r="Q1324" s="201"/>
      <c r="R1324" s="201"/>
      <c r="S1324" s="201"/>
      <c r="T1324" s="20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197" t="s">
        <v>265</v>
      </c>
      <c r="AU1324" s="197" t="s">
        <v>85</v>
      </c>
      <c r="AV1324" s="13" t="s">
        <v>82</v>
      </c>
      <c r="AW1324" s="13" t="s">
        <v>32</v>
      </c>
      <c r="AX1324" s="13" t="s">
        <v>75</v>
      </c>
      <c r="AY1324" s="197" t="s">
        <v>257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1139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1140</v>
      </c>
      <c r="G1326" s="14"/>
      <c r="H1326" s="206">
        <v>18.109999999999999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18.109999999999999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227" t="s">
        <v>1386</v>
      </c>
      <c r="D1328" s="227" t="s">
        <v>315</v>
      </c>
      <c r="E1328" s="228" t="s">
        <v>1387</v>
      </c>
      <c r="F1328" s="229" t="s">
        <v>1388</v>
      </c>
      <c r="G1328" s="230" t="s">
        <v>323</v>
      </c>
      <c r="H1328" s="231">
        <v>19.920999999999999</v>
      </c>
      <c r="I1328" s="232"/>
      <c r="J1328" s="233">
        <f>ROUND(I1328*H1328,2)</f>
        <v>0</v>
      </c>
      <c r="K1328" s="229" t="s">
        <v>263</v>
      </c>
      <c r="L1328" s="234"/>
      <c r="M1328" s="235" t="s">
        <v>1</v>
      </c>
      <c r="N1328" s="236" t="s">
        <v>40</v>
      </c>
      <c r="O1328" s="77"/>
      <c r="P1328" s="191">
        <f>O1328*H1328</f>
        <v>0</v>
      </c>
      <c r="Q1328" s="191">
        <v>0.0035999999999999999</v>
      </c>
      <c r="R1328" s="191">
        <f>Q1328*H1328</f>
        <v>0.07171559999999999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462</v>
      </c>
      <c r="AT1328" s="193" t="s">
        <v>315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1389</v>
      </c>
    </row>
    <row r="1329" s="13" customFormat="1">
      <c r="A1329" s="13"/>
      <c r="B1329" s="195"/>
      <c r="C1329" s="13"/>
      <c r="D1329" s="196" t="s">
        <v>265</v>
      </c>
      <c r="E1329" s="197" t="s">
        <v>1</v>
      </c>
      <c r="F1329" s="198" t="s">
        <v>845</v>
      </c>
      <c r="G1329" s="13"/>
      <c r="H1329" s="197" t="s">
        <v>1</v>
      </c>
      <c r="I1329" s="199"/>
      <c r="J1329" s="13"/>
      <c r="K1329" s="13"/>
      <c r="L1329" s="195"/>
      <c r="M1329" s="200"/>
      <c r="N1329" s="201"/>
      <c r="O1329" s="201"/>
      <c r="P1329" s="201"/>
      <c r="Q1329" s="201"/>
      <c r="R1329" s="201"/>
      <c r="S1329" s="201"/>
      <c r="T1329" s="202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197" t="s">
        <v>265</v>
      </c>
      <c r="AU1329" s="197" t="s">
        <v>85</v>
      </c>
      <c r="AV1329" s="13" t="s">
        <v>82</v>
      </c>
      <c r="AW1329" s="13" t="s">
        <v>32</v>
      </c>
      <c r="AX1329" s="13" t="s">
        <v>75</v>
      </c>
      <c r="AY1329" s="197" t="s">
        <v>257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1139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4" customFormat="1">
      <c r="A1331" s="14"/>
      <c r="B1331" s="203"/>
      <c r="C1331" s="14"/>
      <c r="D1331" s="196" t="s">
        <v>265</v>
      </c>
      <c r="E1331" s="204" t="s">
        <v>1</v>
      </c>
      <c r="F1331" s="205" t="s">
        <v>1140</v>
      </c>
      <c r="G1331" s="14"/>
      <c r="H1331" s="206">
        <v>18.109999999999999</v>
      </c>
      <c r="I1331" s="207"/>
      <c r="J1331" s="14"/>
      <c r="K1331" s="14"/>
      <c r="L1331" s="203"/>
      <c r="M1331" s="208"/>
      <c r="N1331" s="209"/>
      <c r="O1331" s="209"/>
      <c r="P1331" s="209"/>
      <c r="Q1331" s="209"/>
      <c r="R1331" s="209"/>
      <c r="S1331" s="209"/>
      <c r="T1331" s="210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04" t="s">
        <v>265</v>
      </c>
      <c r="AU1331" s="204" t="s">
        <v>85</v>
      </c>
      <c r="AV1331" s="14" t="s">
        <v>85</v>
      </c>
      <c r="AW1331" s="14" t="s">
        <v>32</v>
      </c>
      <c r="AX1331" s="14" t="s">
        <v>75</v>
      </c>
      <c r="AY1331" s="204" t="s">
        <v>257</v>
      </c>
    </row>
    <row r="1332" s="15" customFormat="1">
      <c r="A1332" s="15"/>
      <c r="B1332" s="211"/>
      <c r="C1332" s="15"/>
      <c r="D1332" s="196" t="s">
        <v>265</v>
      </c>
      <c r="E1332" s="212" t="s">
        <v>1</v>
      </c>
      <c r="F1332" s="213" t="s">
        <v>271</v>
      </c>
      <c r="G1332" s="15"/>
      <c r="H1332" s="214">
        <v>18.109999999999999</v>
      </c>
      <c r="I1332" s="215"/>
      <c r="J1332" s="15"/>
      <c r="K1332" s="15"/>
      <c r="L1332" s="211"/>
      <c r="M1332" s="216"/>
      <c r="N1332" s="217"/>
      <c r="O1332" s="217"/>
      <c r="P1332" s="217"/>
      <c r="Q1332" s="217"/>
      <c r="R1332" s="217"/>
      <c r="S1332" s="217"/>
      <c r="T1332" s="218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T1332" s="212" t="s">
        <v>265</v>
      </c>
      <c r="AU1332" s="212" t="s">
        <v>85</v>
      </c>
      <c r="AV1332" s="15" t="s">
        <v>108</v>
      </c>
      <c r="AW1332" s="15" t="s">
        <v>32</v>
      </c>
      <c r="AX1332" s="15" t="s">
        <v>82</v>
      </c>
      <c r="AY1332" s="212" t="s">
        <v>257</v>
      </c>
    </row>
    <row r="1333" s="14" customFormat="1">
      <c r="A1333" s="14"/>
      <c r="B1333" s="203"/>
      <c r="C1333" s="14"/>
      <c r="D1333" s="196" t="s">
        <v>265</v>
      </c>
      <c r="E1333" s="14"/>
      <c r="F1333" s="205" t="s">
        <v>1390</v>
      </c>
      <c r="G1333" s="14"/>
      <c r="H1333" s="206">
        <v>19.920999999999999</v>
      </c>
      <c r="I1333" s="207"/>
      <c r="J1333" s="14"/>
      <c r="K1333" s="14"/>
      <c r="L1333" s="203"/>
      <c r="M1333" s="208"/>
      <c r="N1333" s="209"/>
      <c r="O1333" s="209"/>
      <c r="P1333" s="209"/>
      <c r="Q1333" s="209"/>
      <c r="R1333" s="209"/>
      <c r="S1333" s="209"/>
      <c r="T1333" s="210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04" t="s">
        <v>265</v>
      </c>
      <c r="AU1333" s="204" t="s">
        <v>85</v>
      </c>
      <c r="AV1333" s="14" t="s">
        <v>85</v>
      </c>
      <c r="AW1333" s="14" t="s">
        <v>3</v>
      </c>
      <c r="AX1333" s="14" t="s">
        <v>82</v>
      </c>
      <c r="AY1333" s="204" t="s">
        <v>257</v>
      </c>
    </row>
    <row r="1334" s="2" customFormat="1" ht="24.15" customHeight="1">
      <c r="A1334" s="38"/>
      <c r="B1334" s="181"/>
      <c r="C1334" s="182" t="s">
        <v>1391</v>
      </c>
      <c r="D1334" s="182" t="s">
        <v>259</v>
      </c>
      <c r="E1334" s="183" t="s">
        <v>1392</v>
      </c>
      <c r="F1334" s="184" t="s">
        <v>1393</v>
      </c>
      <c r="G1334" s="185" t="s">
        <v>304</v>
      </c>
      <c r="H1334" s="186">
        <v>8.8870000000000005</v>
      </c>
      <c r="I1334" s="187"/>
      <c r="J1334" s="188">
        <f>ROUND(I1334*H1334,2)</f>
        <v>0</v>
      </c>
      <c r="K1334" s="184" t="s">
        <v>263</v>
      </c>
      <c r="L1334" s="39"/>
      <c r="M1334" s="189" t="s">
        <v>1</v>
      </c>
      <c r="N1334" s="190" t="s">
        <v>40</v>
      </c>
      <c r="O1334" s="77"/>
      <c r="P1334" s="191">
        <f>O1334*H1334</f>
        <v>0</v>
      </c>
      <c r="Q1334" s="191">
        <v>0</v>
      </c>
      <c r="R1334" s="191">
        <f>Q1334*H1334</f>
        <v>0</v>
      </c>
      <c r="S1334" s="191">
        <v>0</v>
      </c>
      <c r="T1334" s="192">
        <f>S1334*H1334</f>
        <v>0</v>
      </c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R1334" s="193" t="s">
        <v>364</v>
      </c>
      <c r="AT1334" s="193" t="s">
        <v>259</v>
      </c>
      <c r="AU1334" s="193" t="s">
        <v>85</v>
      </c>
      <c r="AY1334" s="19" t="s">
        <v>257</v>
      </c>
      <c r="BE1334" s="194">
        <f>IF(N1334="základní",J1334,0)</f>
        <v>0</v>
      </c>
      <c r="BF1334" s="194">
        <f>IF(N1334="snížená",J1334,0)</f>
        <v>0</v>
      </c>
      <c r="BG1334" s="194">
        <f>IF(N1334="zákl. přenesená",J1334,0)</f>
        <v>0</v>
      </c>
      <c r="BH1334" s="194">
        <f>IF(N1334="sníž. přenesená",J1334,0)</f>
        <v>0</v>
      </c>
      <c r="BI1334" s="194">
        <f>IF(N1334="nulová",J1334,0)</f>
        <v>0</v>
      </c>
      <c r="BJ1334" s="19" t="s">
        <v>82</v>
      </c>
      <c r="BK1334" s="194">
        <f>ROUND(I1334*H1334,2)</f>
        <v>0</v>
      </c>
      <c r="BL1334" s="19" t="s">
        <v>364</v>
      </c>
      <c r="BM1334" s="193" t="s">
        <v>1394</v>
      </c>
    </row>
    <row r="1335" s="2" customFormat="1" ht="24.15" customHeight="1">
      <c r="A1335" s="38"/>
      <c r="B1335" s="181"/>
      <c r="C1335" s="182" t="s">
        <v>1395</v>
      </c>
      <c r="D1335" s="182" t="s">
        <v>259</v>
      </c>
      <c r="E1335" s="183" t="s">
        <v>1396</v>
      </c>
      <c r="F1335" s="184" t="s">
        <v>1397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1398</v>
      </c>
    </row>
    <row r="1336" s="12" customFormat="1" ht="22.8" customHeight="1">
      <c r="A1336" s="12"/>
      <c r="B1336" s="168"/>
      <c r="C1336" s="12"/>
      <c r="D1336" s="169" t="s">
        <v>74</v>
      </c>
      <c r="E1336" s="179" t="s">
        <v>1399</v>
      </c>
      <c r="F1336" s="179" t="s">
        <v>1400</v>
      </c>
      <c r="G1336" s="12"/>
      <c r="H1336" s="12"/>
      <c r="I1336" s="171"/>
      <c r="J1336" s="180">
        <f>BK1336</f>
        <v>0</v>
      </c>
      <c r="K1336" s="12"/>
      <c r="L1336" s="168"/>
      <c r="M1336" s="173"/>
      <c r="N1336" s="174"/>
      <c r="O1336" s="174"/>
      <c r="P1336" s="175">
        <f>SUM(P1337:P1343)</f>
        <v>0</v>
      </c>
      <c r="Q1336" s="174"/>
      <c r="R1336" s="175">
        <f>SUM(R1337:R1343)</f>
        <v>0.61266129999999996</v>
      </c>
      <c r="S1336" s="174"/>
      <c r="T1336" s="176">
        <f>SUM(T1337:T1343)</f>
        <v>0</v>
      </c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R1336" s="169" t="s">
        <v>85</v>
      </c>
      <c r="AT1336" s="177" t="s">
        <v>74</v>
      </c>
      <c r="AU1336" s="177" t="s">
        <v>82</v>
      </c>
      <c r="AY1336" s="169" t="s">
        <v>257</v>
      </c>
      <c r="BK1336" s="178">
        <f>SUM(BK1337:BK1343)</f>
        <v>0</v>
      </c>
    </row>
    <row r="1337" s="2" customFormat="1" ht="33" customHeight="1">
      <c r="A1337" s="38"/>
      <c r="B1337" s="181"/>
      <c r="C1337" s="182" t="s">
        <v>1401</v>
      </c>
      <c r="D1337" s="182" t="s">
        <v>259</v>
      </c>
      <c r="E1337" s="183" t="s">
        <v>1402</v>
      </c>
      <c r="F1337" s="184" t="s">
        <v>1403</v>
      </c>
      <c r="G1337" s="185" t="s">
        <v>323</v>
      </c>
      <c r="H1337" s="186">
        <v>18.109999999999999</v>
      </c>
      <c r="I1337" s="187"/>
      <c r="J1337" s="188">
        <f>ROUND(I1337*H1337,2)</f>
        <v>0</v>
      </c>
      <c r="K1337" s="184" t="s">
        <v>263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0.033829999999999999</v>
      </c>
      <c r="R1337" s="191">
        <f>Q1337*H1337</f>
        <v>0.61266129999999996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1404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845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1139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1140</v>
      </c>
      <c r="G1340" s="14"/>
      <c r="H1340" s="206">
        <v>18.109999999999999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5" customFormat="1">
      <c r="A1341" s="15"/>
      <c r="B1341" s="211"/>
      <c r="C1341" s="15"/>
      <c r="D1341" s="196" t="s">
        <v>265</v>
      </c>
      <c r="E1341" s="212" t="s">
        <v>1</v>
      </c>
      <c r="F1341" s="213" t="s">
        <v>271</v>
      </c>
      <c r="G1341" s="15"/>
      <c r="H1341" s="214">
        <v>18.109999999999999</v>
      </c>
      <c r="I1341" s="215"/>
      <c r="J1341" s="15"/>
      <c r="K1341" s="15"/>
      <c r="L1341" s="211"/>
      <c r="M1341" s="216"/>
      <c r="N1341" s="217"/>
      <c r="O1341" s="217"/>
      <c r="P1341" s="217"/>
      <c r="Q1341" s="217"/>
      <c r="R1341" s="217"/>
      <c r="S1341" s="217"/>
      <c r="T1341" s="218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12" t="s">
        <v>265</v>
      </c>
      <c r="AU1341" s="212" t="s">
        <v>85</v>
      </c>
      <c r="AV1341" s="15" t="s">
        <v>108</v>
      </c>
      <c r="AW1341" s="15" t="s">
        <v>32</v>
      </c>
      <c r="AX1341" s="15" t="s">
        <v>82</v>
      </c>
      <c r="AY1341" s="212" t="s">
        <v>257</v>
      </c>
    </row>
    <row r="1342" s="2" customFormat="1" ht="24.15" customHeight="1">
      <c r="A1342" s="38"/>
      <c r="B1342" s="181"/>
      <c r="C1342" s="182" t="s">
        <v>1405</v>
      </c>
      <c r="D1342" s="182" t="s">
        <v>259</v>
      </c>
      <c r="E1342" s="183" t="s">
        <v>1406</v>
      </c>
      <c r="F1342" s="184" t="s">
        <v>1407</v>
      </c>
      <c r="G1342" s="185" t="s">
        <v>304</v>
      </c>
      <c r="H1342" s="186">
        <v>0.61299999999999999</v>
      </c>
      <c r="I1342" s="187"/>
      <c r="J1342" s="188">
        <f>ROUND(I1342*H1342,2)</f>
        <v>0</v>
      </c>
      <c r="K1342" s="184" t="s">
        <v>263</v>
      </c>
      <c r="L1342" s="39"/>
      <c r="M1342" s="189" t="s">
        <v>1</v>
      </c>
      <c r="N1342" s="190" t="s">
        <v>40</v>
      </c>
      <c r="O1342" s="77"/>
      <c r="P1342" s="191">
        <f>O1342*H1342</f>
        <v>0</v>
      </c>
      <c r="Q1342" s="191">
        <v>0</v>
      </c>
      <c r="R1342" s="191">
        <f>Q1342*H1342</f>
        <v>0</v>
      </c>
      <c r="S1342" s="191">
        <v>0</v>
      </c>
      <c r="T1342" s="192">
        <f>S1342*H1342</f>
        <v>0</v>
      </c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R1342" s="193" t="s">
        <v>364</v>
      </c>
      <c r="AT1342" s="193" t="s">
        <v>259</v>
      </c>
      <c r="AU1342" s="193" t="s">
        <v>85</v>
      </c>
      <c r="AY1342" s="19" t="s">
        <v>257</v>
      </c>
      <c r="BE1342" s="194">
        <f>IF(N1342="základní",J1342,0)</f>
        <v>0</v>
      </c>
      <c r="BF1342" s="194">
        <f>IF(N1342="snížená",J1342,0)</f>
        <v>0</v>
      </c>
      <c r="BG1342" s="194">
        <f>IF(N1342="zákl. přenesená",J1342,0)</f>
        <v>0</v>
      </c>
      <c r="BH1342" s="194">
        <f>IF(N1342="sníž. přenesená",J1342,0)</f>
        <v>0</v>
      </c>
      <c r="BI1342" s="194">
        <f>IF(N1342="nulová",J1342,0)</f>
        <v>0</v>
      </c>
      <c r="BJ1342" s="19" t="s">
        <v>82</v>
      </c>
      <c r="BK1342" s="194">
        <f>ROUND(I1342*H1342,2)</f>
        <v>0</v>
      </c>
      <c r="BL1342" s="19" t="s">
        <v>364</v>
      </c>
      <c r="BM1342" s="193" t="s">
        <v>1408</v>
      </c>
    </row>
    <row r="1343" s="2" customFormat="1" ht="24.15" customHeight="1">
      <c r="A1343" s="38"/>
      <c r="B1343" s="181"/>
      <c r="C1343" s="182" t="s">
        <v>1409</v>
      </c>
      <c r="D1343" s="182" t="s">
        <v>259</v>
      </c>
      <c r="E1343" s="183" t="s">
        <v>1410</v>
      </c>
      <c r="F1343" s="184" t="s">
        <v>1411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1412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1413</v>
      </c>
      <c r="F1344" s="179" t="s">
        <v>1414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SUM(P1345:P1502)</f>
        <v>0</v>
      </c>
      <c r="Q1344" s="174"/>
      <c r="R1344" s="175">
        <f>SUM(R1345:R1502)</f>
        <v>54.145984199999994</v>
      </c>
      <c r="S1344" s="174"/>
      <c r="T1344" s="176">
        <f>SUM(T1345:T1502)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SUM(BK1345:BK1502)</f>
        <v>0</v>
      </c>
    </row>
    <row r="1345" s="2" customFormat="1" ht="24.15" customHeight="1">
      <c r="A1345" s="38"/>
      <c r="B1345" s="181"/>
      <c r="C1345" s="182" t="s">
        <v>1415</v>
      </c>
      <c r="D1345" s="182" t="s">
        <v>259</v>
      </c>
      <c r="E1345" s="183" t="s">
        <v>1416</v>
      </c>
      <c r="F1345" s="184" t="s">
        <v>1417</v>
      </c>
      <c r="G1345" s="185" t="s">
        <v>323</v>
      </c>
      <c r="H1345" s="186">
        <v>14.59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0.050259999999999999</v>
      </c>
      <c r="R1345" s="191">
        <f>Q1345*H1345</f>
        <v>0.73329339999999998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1418</v>
      </c>
    </row>
    <row r="1346" s="13" customFormat="1">
      <c r="A1346" s="13"/>
      <c r="B1346" s="195"/>
      <c r="C1346" s="13"/>
      <c r="D1346" s="196" t="s">
        <v>265</v>
      </c>
      <c r="E1346" s="197" t="s">
        <v>1</v>
      </c>
      <c r="F1346" s="198" t="s">
        <v>472</v>
      </c>
      <c r="G1346" s="13"/>
      <c r="H1346" s="197" t="s">
        <v>1</v>
      </c>
      <c r="I1346" s="199"/>
      <c r="J1346" s="13"/>
      <c r="K1346" s="13"/>
      <c r="L1346" s="195"/>
      <c r="M1346" s="200"/>
      <c r="N1346" s="201"/>
      <c r="O1346" s="201"/>
      <c r="P1346" s="201"/>
      <c r="Q1346" s="201"/>
      <c r="R1346" s="201"/>
      <c r="S1346" s="201"/>
      <c r="T1346" s="20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7" t="s">
        <v>265</v>
      </c>
      <c r="AU1346" s="197" t="s">
        <v>85</v>
      </c>
      <c r="AV1346" s="13" t="s">
        <v>82</v>
      </c>
      <c r="AW1346" s="13" t="s">
        <v>32</v>
      </c>
      <c r="AX1346" s="13" t="s">
        <v>75</v>
      </c>
      <c r="AY1346" s="197" t="s">
        <v>257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1419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1420</v>
      </c>
      <c r="G1348" s="14"/>
      <c r="H1348" s="206">
        <v>14.15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0.44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5" customFormat="1">
      <c r="A1350" s="15"/>
      <c r="B1350" s="211"/>
      <c r="C1350" s="15"/>
      <c r="D1350" s="196" t="s">
        <v>265</v>
      </c>
      <c r="E1350" s="212" t="s">
        <v>1</v>
      </c>
      <c r="F1350" s="213" t="s">
        <v>271</v>
      </c>
      <c r="G1350" s="15"/>
      <c r="H1350" s="214">
        <v>14.59</v>
      </c>
      <c r="I1350" s="215"/>
      <c r="J1350" s="15"/>
      <c r="K1350" s="15"/>
      <c r="L1350" s="211"/>
      <c r="M1350" s="216"/>
      <c r="N1350" s="217"/>
      <c r="O1350" s="217"/>
      <c r="P1350" s="217"/>
      <c r="Q1350" s="217"/>
      <c r="R1350" s="217"/>
      <c r="S1350" s="217"/>
      <c r="T1350" s="218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T1350" s="212" t="s">
        <v>265</v>
      </c>
      <c r="AU1350" s="212" t="s">
        <v>85</v>
      </c>
      <c r="AV1350" s="15" t="s">
        <v>108</v>
      </c>
      <c r="AW1350" s="15" t="s">
        <v>32</v>
      </c>
      <c r="AX1350" s="15" t="s">
        <v>82</v>
      </c>
      <c r="AY1350" s="212" t="s">
        <v>257</v>
      </c>
    </row>
    <row r="1351" s="2" customFormat="1" ht="24.15" customHeight="1">
      <c r="A1351" s="38"/>
      <c r="B1351" s="181"/>
      <c r="C1351" s="182" t="s">
        <v>1422</v>
      </c>
      <c r="D1351" s="182" t="s">
        <v>259</v>
      </c>
      <c r="E1351" s="183" t="s">
        <v>1423</v>
      </c>
      <c r="F1351" s="184" t="s">
        <v>1424</v>
      </c>
      <c r="G1351" s="185" t="s">
        <v>323</v>
      </c>
      <c r="H1351" s="186">
        <v>65.409999999999997</v>
      </c>
      <c r="I1351" s="187"/>
      <c r="J1351" s="188">
        <f>ROUND(I1351*H1351,2)</f>
        <v>0</v>
      </c>
      <c r="K1351" s="184" t="s">
        <v>263</v>
      </c>
      <c r="L1351" s="39"/>
      <c r="M1351" s="189" t="s">
        <v>1</v>
      </c>
      <c r="N1351" s="190" t="s">
        <v>40</v>
      </c>
      <c r="O1351" s="77"/>
      <c r="P1351" s="191">
        <f>O1351*H1351</f>
        <v>0</v>
      </c>
      <c r="Q1351" s="191">
        <v>0.051330000000000001</v>
      </c>
      <c r="R1351" s="191">
        <f>Q1351*H1351</f>
        <v>3.3574953000000001</v>
      </c>
      <c r="S1351" s="191">
        <v>0</v>
      </c>
      <c r="T1351" s="192">
        <f>S1351*H1351</f>
        <v>0</v>
      </c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R1351" s="193" t="s">
        <v>364</v>
      </c>
      <c r="AT1351" s="193" t="s">
        <v>259</v>
      </c>
      <c r="AU1351" s="193" t="s">
        <v>85</v>
      </c>
      <c r="AY1351" s="19" t="s">
        <v>257</v>
      </c>
      <c r="BE1351" s="194">
        <f>IF(N1351="základní",J1351,0)</f>
        <v>0</v>
      </c>
      <c r="BF1351" s="194">
        <f>IF(N1351="snížená",J1351,0)</f>
        <v>0</v>
      </c>
      <c r="BG1351" s="194">
        <f>IF(N1351="zákl. přenesená",J1351,0)</f>
        <v>0</v>
      </c>
      <c r="BH1351" s="194">
        <f>IF(N1351="sníž. přenesená",J1351,0)</f>
        <v>0</v>
      </c>
      <c r="BI1351" s="194">
        <f>IF(N1351="nulová",J1351,0)</f>
        <v>0</v>
      </c>
      <c r="BJ1351" s="19" t="s">
        <v>82</v>
      </c>
      <c r="BK1351" s="194">
        <f>ROUND(I1351*H1351,2)</f>
        <v>0</v>
      </c>
      <c r="BL1351" s="19" t="s">
        <v>364</v>
      </c>
      <c r="BM1351" s="193" t="s">
        <v>1425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472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1426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4" customFormat="1">
      <c r="A1354" s="14"/>
      <c r="B1354" s="203"/>
      <c r="C1354" s="14"/>
      <c r="D1354" s="196" t="s">
        <v>265</v>
      </c>
      <c r="E1354" s="204" t="s">
        <v>1</v>
      </c>
      <c r="F1354" s="205" t="s">
        <v>1427</v>
      </c>
      <c r="G1354" s="14"/>
      <c r="H1354" s="206">
        <v>28.640000000000001</v>
      </c>
      <c r="I1354" s="207"/>
      <c r="J1354" s="14"/>
      <c r="K1354" s="14"/>
      <c r="L1354" s="203"/>
      <c r="M1354" s="208"/>
      <c r="N1354" s="209"/>
      <c r="O1354" s="209"/>
      <c r="P1354" s="209"/>
      <c r="Q1354" s="209"/>
      <c r="R1354" s="209"/>
      <c r="S1354" s="209"/>
      <c r="T1354" s="210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04" t="s">
        <v>265</v>
      </c>
      <c r="AU1354" s="204" t="s">
        <v>85</v>
      </c>
      <c r="AV1354" s="14" t="s">
        <v>85</v>
      </c>
      <c r="AW1354" s="14" t="s">
        <v>32</v>
      </c>
      <c r="AX1354" s="14" t="s">
        <v>75</v>
      </c>
      <c r="AY1354" s="204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36.770000000000003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5" customFormat="1">
      <c r="A1356" s="15"/>
      <c r="B1356" s="211"/>
      <c r="C1356" s="15"/>
      <c r="D1356" s="196" t="s">
        <v>265</v>
      </c>
      <c r="E1356" s="212" t="s">
        <v>1</v>
      </c>
      <c r="F1356" s="213" t="s">
        <v>271</v>
      </c>
      <c r="G1356" s="15"/>
      <c r="H1356" s="214">
        <v>65.409999999999997</v>
      </c>
      <c r="I1356" s="215"/>
      <c r="J1356" s="15"/>
      <c r="K1356" s="15"/>
      <c r="L1356" s="211"/>
      <c r="M1356" s="216"/>
      <c r="N1356" s="217"/>
      <c r="O1356" s="217"/>
      <c r="P1356" s="217"/>
      <c r="Q1356" s="217"/>
      <c r="R1356" s="217"/>
      <c r="S1356" s="217"/>
      <c r="T1356" s="218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T1356" s="212" t="s">
        <v>265</v>
      </c>
      <c r="AU1356" s="212" t="s">
        <v>85</v>
      </c>
      <c r="AV1356" s="15" t="s">
        <v>108</v>
      </c>
      <c r="AW1356" s="15" t="s">
        <v>32</v>
      </c>
      <c r="AX1356" s="15" t="s">
        <v>82</v>
      </c>
      <c r="AY1356" s="212" t="s">
        <v>257</v>
      </c>
    </row>
    <row r="1357" s="2" customFormat="1" ht="24.15" customHeight="1">
      <c r="A1357" s="38"/>
      <c r="B1357" s="181"/>
      <c r="C1357" s="182" t="s">
        <v>1429</v>
      </c>
      <c r="D1357" s="182" t="s">
        <v>259</v>
      </c>
      <c r="E1357" s="183" t="s">
        <v>1430</v>
      </c>
      <c r="F1357" s="184" t="s">
        <v>1431</v>
      </c>
      <c r="G1357" s="185" t="s">
        <v>323</v>
      </c>
      <c r="H1357" s="186">
        <v>684.77999999999997</v>
      </c>
      <c r="I1357" s="187"/>
      <c r="J1357" s="188">
        <f>ROUND(I1357*H1357,2)</f>
        <v>0</v>
      </c>
      <c r="K1357" s="184" t="s">
        <v>263</v>
      </c>
      <c r="L1357" s="39"/>
      <c r="M1357" s="189" t="s">
        <v>1</v>
      </c>
      <c r="N1357" s="190" t="s">
        <v>40</v>
      </c>
      <c r="O1357" s="77"/>
      <c r="P1357" s="191">
        <f>O1357*H1357</f>
        <v>0</v>
      </c>
      <c r="Q1357" s="191">
        <v>0.053409999999999999</v>
      </c>
      <c r="R1357" s="191">
        <f>Q1357*H1357</f>
        <v>36.574099799999999</v>
      </c>
      <c r="S1357" s="191">
        <v>0</v>
      </c>
      <c r="T1357" s="192">
        <f>S1357*H1357</f>
        <v>0</v>
      </c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R1357" s="193" t="s">
        <v>364</v>
      </c>
      <c r="AT1357" s="193" t="s">
        <v>259</v>
      </c>
      <c r="AU1357" s="193" t="s">
        <v>85</v>
      </c>
      <c r="AY1357" s="19" t="s">
        <v>257</v>
      </c>
      <c r="BE1357" s="194">
        <f>IF(N1357="základní",J1357,0)</f>
        <v>0</v>
      </c>
      <c r="BF1357" s="194">
        <f>IF(N1357="snížená",J1357,0)</f>
        <v>0</v>
      </c>
      <c r="BG1357" s="194">
        <f>IF(N1357="zákl. přenesená",J1357,0)</f>
        <v>0</v>
      </c>
      <c r="BH1357" s="194">
        <f>IF(N1357="sníž. přenesená",J1357,0)</f>
        <v>0</v>
      </c>
      <c r="BI1357" s="194">
        <f>IF(N1357="nulová",J1357,0)</f>
        <v>0</v>
      </c>
      <c r="BJ1357" s="19" t="s">
        <v>82</v>
      </c>
      <c r="BK1357" s="194">
        <f>ROUND(I1357*H1357,2)</f>
        <v>0</v>
      </c>
      <c r="BL1357" s="19" t="s">
        <v>364</v>
      </c>
      <c r="BM1357" s="193" t="s">
        <v>1432</v>
      </c>
    </row>
    <row r="1358" s="13" customFormat="1">
      <c r="A1358" s="13"/>
      <c r="B1358" s="195"/>
      <c r="C1358" s="13"/>
      <c r="D1358" s="196" t="s">
        <v>265</v>
      </c>
      <c r="E1358" s="197" t="s">
        <v>1</v>
      </c>
      <c r="F1358" s="198" t="s">
        <v>472</v>
      </c>
      <c r="G1358" s="13"/>
      <c r="H1358" s="197" t="s">
        <v>1</v>
      </c>
      <c r="I1358" s="199"/>
      <c r="J1358" s="13"/>
      <c r="K1358" s="13"/>
      <c r="L1358" s="195"/>
      <c r="M1358" s="200"/>
      <c r="N1358" s="201"/>
      <c r="O1358" s="201"/>
      <c r="P1358" s="201"/>
      <c r="Q1358" s="201"/>
      <c r="R1358" s="201"/>
      <c r="S1358" s="201"/>
      <c r="T1358" s="20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197" t="s">
        <v>265</v>
      </c>
      <c r="AU1358" s="197" t="s">
        <v>85</v>
      </c>
      <c r="AV1358" s="13" t="s">
        <v>82</v>
      </c>
      <c r="AW1358" s="13" t="s">
        <v>32</v>
      </c>
      <c r="AX1358" s="13" t="s">
        <v>75</v>
      </c>
      <c r="AY1358" s="197" t="s">
        <v>257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1433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4" customFormat="1">
      <c r="A1360" s="14"/>
      <c r="B1360" s="203"/>
      <c r="C1360" s="14"/>
      <c r="D1360" s="196" t="s">
        <v>265</v>
      </c>
      <c r="E1360" s="204" t="s">
        <v>1</v>
      </c>
      <c r="F1360" s="205" t="s">
        <v>1434</v>
      </c>
      <c r="G1360" s="14"/>
      <c r="H1360" s="206">
        <v>357.87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32</v>
      </c>
      <c r="AX1360" s="14" t="s">
        <v>75</v>
      </c>
      <c r="AY1360" s="204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326.91000000000003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5" customFormat="1">
      <c r="A1362" s="15"/>
      <c r="B1362" s="211"/>
      <c r="C1362" s="15"/>
      <c r="D1362" s="196" t="s">
        <v>265</v>
      </c>
      <c r="E1362" s="212" t="s">
        <v>1</v>
      </c>
      <c r="F1362" s="213" t="s">
        <v>271</v>
      </c>
      <c r="G1362" s="15"/>
      <c r="H1362" s="214">
        <v>684.77999999999997</v>
      </c>
      <c r="I1362" s="215"/>
      <c r="J1362" s="15"/>
      <c r="K1362" s="15"/>
      <c r="L1362" s="211"/>
      <c r="M1362" s="216"/>
      <c r="N1362" s="217"/>
      <c r="O1362" s="217"/>
      <c r="P1362" s="217"/>
      <c r="Q1362" s="217"/>
      <c r="R1362" s="217"/>
      <c r="S1362" s="217"/>
      <c r="T1362" s="218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12" t="s">
        <v>265</v>
      </c>
      <c r="AU1362" s="212" t="s">
        <v>85</v>
      </c>
      <c r="AV1362" s="15" t="s">
        <v>108</v>
      </c>
      <c r="AW1362" s="15" t="s">
        <v>32</v>
      </c>
      <c r="AX1362" s="15" t="s">
        <v>82</v>
      </c>
      <c r="AY1362" s="212" t="s">
        <v>257</v>
      </c>
    </row>
    <row r="1363" s="2" customFormat="1" ht="37.8" customHeight="1">
      <c r="A1363" s="38"/>
      <c r="B1363" s="181"/>
      <c r="C1363" s="182" t="s">
        <v>1436</v>
      </c>
      <c r="D1363" s="182" t="s">
        <v>259</v>
      </c>
      <c r="E1363" s="183" t="s">
        <v>1437</v>
      </c>
      <c r="F1363" s="184" t="s">
        <v>1438</v>
      </c>
      <c r="G1363" s="185" t="s">
        <v>323</v>
      </c>
      <c r="H1363" s="186">
        <v>55.289999999999999</v>
      </c>
      <c r="I1363" s="187"/>
      <c r="J1363" s="188">
        <f>ROUND(I1363*H1363,2)</f>
        <v>0</v>
      </c>
      <c r="K1363" s="184" t="s">
        <v>263</v>
      </c>
      <c r="L1363" s="39"/>
      <c r="M1363" s="189" t="s">
        <v>1</v>
      </c>
      <c r="N1363" s="190" t="s">
        <v>40</v>
      </c>
      <c r="O1363" s="77"/>
      <c r="P1363" s="191">
        <f>O1363*H1363</f>
        <v>0</v>
      </c>
      <c r="Q1363" s="191">
        <v>0.084339999999999998</v>
      </c>
      <c r="R1363" s="191">
        <f>Q1363*H1363</f>
        <v>4.6631586</v>
      </c>
      <c r="S1363" s="191">
        <v>0</v>
      </c>
      <c r="T1363" s="192">
        <f>S1363*H1363</f>
        <v>0</v>
      </c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R1363" s="193" t="s">
        <v>364</v>
      </c>
      <c r="AT1363" s="193" t="s">
        <v>259</v>
      </c>
      <c r="AU1363" s="193" t="s">
        <v>85</v>
      </c>
      <c r="AY1363" s="19" t="s">
        <v>257</v>
      </c>
      <c r="BE1363" s="194">
        <f>IF(N1363="základní",J1363,0)</f>
        <v>0</v>
      </c>
      <c r="BF1363" s="194">
        <f>IF(N1363="snížená",J1363,0)</f>
        <v>0</v>
      </c>
      <c r="BG1363" s="194">
        <f>IF(N1363="zákl. přenesená",J1363,0)</f>
        <v>0</v>
      </c>
      <c r="BH1363" s="194">
        <f>IF(N1363="sníž. přenesená",J1363,0)</f>
        <v>0</v>
      </c>
      <c r="BI1363" s="194">
        <f>IF(N1363="nulová",J1363,0)</f>
        <v>0</v>
      </c>
      <c r="BJ1363" s="19" t="s">
        <v>82</v>
      </c>
      <c r="BK1363" s="194">
        <f>ROUND(I1363*H1363,2)</f>
        <v>0</v>
      </c>
      <c r="BL1363" s="19" t="s">
        <v>364</v>
      </c>
      <c r="BM1363" s="193" t="s">
        <v>1439</v>
      </c>
    </row>
    <row r="1364" s="13" customFormat="1">
      <c r="A1364" s="13"/>
      <c r="B1364" s="195"/>
      <c r="C1364" s="13"/>
      <c r="D1364" s="196" t="s">
        <v>265</v>
      </c>
      <c r="E1364" s="197" t="s">
        <v>1</v>
      </c>
      <c r="F1364" s="198" t="s">
        <v>472</v>
      </c>
      <c r="G1364" s="13"/>
      <c r="H1364" s="197" t="s">
        <v>1</v>
      </c>
      <c r="I1364" s="199"/>
      <c r="J1364" s="13"/>
      <c r="K1364" s="13"/>
      <c r="L1364" s="195"/>
      <c r="M1364" s="200"/>
      <c r="N1364" s="201"/>
      <c r="O1364" s="201"/>
      <c r="P1364" s="201"/>
      <c r="Q1364" s="201"/>
      <c r="R1364" s="201"/>
      <c r="S1364" s="201"/>
      <c r="T1364" s="20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197" t="s">
        <v>265</v>
      </c>
      <c r="AU1364" s="197" t="s">
        <v>85</v>
      </c>
      <c r="AV1364" s="13" t="s">
        <v>82</v>
      </c>
      <c r="AW1364" s="13" t="s">
        <v>32</v>
      </c>
      <c r="AX1364" s="13" t="s">
        <v>75</v>
      </c>
      <c r="AY1364" s="197" t="s">
        <v>257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1440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4" customFormat="1">
      <c r="A1366" s="14"/>
      <c r="B1366" s="203"/>
      <c r="C1366" s="14"/>
      <c r="D1366" s="196" t="s">
        <v>265</v>
      </c>
      <c r="E1366" s="204" t="s">
        <v>1</v>
      </c>
      <c r="F1366" s="205" t="s">
        <v>1441</v>
      </c>
      <c r="G1366" s="14"/>
      <c r="H1366" s="206">
        <v>55.289999999999999</v>
      </c>
      <c r="I1366" s="207"/>
      <c r="J1366" s="14"/>
      <c r="K1366" s="14"/>
      <c r="L1366" s="203"/>
      <c r="M1366" s="208"/>
      <c r="N1366" s="209"/>
      <c r="O1366" s="209"/>
      <c r="P1366" s="209"/>
      <c r="Q1366" s="209"/>
      <c r="R1366" s="209"/>
      <c r="S1366" s="209"/>
      <c r="T1366" s="210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04" t="s">
        <v>265</v>
      </c>
      <c r="AU1366" s="204" t="s">
        <v>85</v>
      </c>
      <c r="AV1366" s="14" t="s">
        <v>85</v>
      </c>
      <c r="AW1366" s="14" t="s">
        <v>32</v>
      </c>
      <c r="AX1366" s="14" t="s">
        <v>75</v>
      </c>
      <c r="AY1366" s="204" t="s">
        <v>257</v>
      </c>
    </row>
    <row r="1367" s="15" customFormat="1">
      <c r="A1367" s="15"/>
      <c r="B1367" s="211"/>
      <c r="C1367" s="15"/>
      <c r="D1367" s="196" t="s">
        <v>265</v>
      </c>
      <c r="E1367" s="212" t="s">
        <v>1</v>
      </c>
      <c r="F1367" s="213" t="s">
        <v>271</v>
      </c>
      <c r="G1367" s="15"/>
      <c r="H1367" s="214">
        <v>55.289999999999999</v>
      </c>
      <c r="I1367" s="215"/>
      <c r="J1367" s="15"/>
      <c r="K1367" s="15"/>
      <c r="L1367" s="211"/>
      <c r="M1367" s="216"/>
      <c r="N1367" s="217"/>
      <c r="O1367" s="217"/>
      <c r="P1367" s="217"/>
      <c r="Q1367" s="217"/>
      <c r="R1367" s="217"/>
      <c r="S1367" s="217"/>
      <c r="T1367" s="218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12" t="s">
        <v>265</v>
      </c>
      <c r="AU1367" s="212" t="s">
        <v>85</v>
      </c>
      <c r="AV1367" s="15" t="s">
        <v>108</v>
      </c>
      <c r="AW1367" s="15" t="s">
        <v>32</v>
      </c>
      <c r="AX1367" s="15" t="s">
        <v>82</v>
      </c>
      <c r="AY1367" s="212" t="s">
        <v>257</v>
      </c>
    </row>
    <row r="1368" s="2" customFormat="1" ht="24.15" customHeight="1">
      <c r="A1368" s="38"/>
      <c r="B1368" s="181"/>
      <c r="C1368" s="182" t="s">
        <v>1442</v>
      </c>
      <c r="D1368" s="182" t="s">
        <v>259</v>
      </c>
      <c r="E1368" s="183" t="s">
        <v>1443</v>
      </c>
      <c r="F1368" s="184" t="s">
        <v>1444</v>
      </c>
      <c r="G1368" s="185" t="s">
        <v>323</v>
      </c>
      <c r="H1368" s="186">
        <v>18.170000000000002</v>
      </c>
      <c r="I1368" s="187"/>
      <c r="J1368" s="188">
        <f>ROUND(I1368*H1368,2)</f>
        <v>0</v>
      </c>
      <c r="K1368" s="184" t="s">
        <v>263</v>
      </c>
      <c r="L1368" s="39"/>
      <c r="M1368" s="189" t="s">
        <v>1</v>
      </c>
      <c r="N1368" s="190" t="s">
        <v>40</v>
      </c>
      <c r="O1368" s="77"/>
      <c r="P1368" s="191">
        <f>O1368*H1368</f>
        <v>0</v>
      </c>
      <c r="Q1368" s="191">
        <v>0.052760000000000001</v>
      </c>
      <c r="R1368" s="191">
        <f>Q1368*H1368</f>
        <v>0.95864920000000009</v>
      </c>
      <c r="S1368" s="191">
        <v>0</v>
      </c>
      <c r="T1368" s="192">
        <f>S1368*H1368</f>
        <v>0</v>
      </c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R1368" s="193" t="s">
        <v>364</v>
      </c>
      <c r="AT1368" s="193" t="s">
        <v>259</v>
      </c>
      <c r="AU1368" s="193" t="s">
        <v>85</v>
      </c>
      <c r="AY1368" s="19" t="s">
        <v>257</v>
      </c>
      <c r="BE1368" s="194">
        <f>IF(N1368="základní",J1368,0)</f>
        <v>0</v>
      </c>
      <c r="BF1368" s="194">
        <f>IF(N1368="snížená",J1368,0)</f>
        <v>0</v>
      </c>
      <c r="BG1368" s="194">
        <f>IF(N1368="zákl. přenesená",J1368,0)</f>
        <v>0</v>
      </c>
      <c r="BH1368" s="194">
        <f>IF(N1368="sníž. přenesená",J1368,0)</f>
        <v>0</v>
      </c>
      <c r="BI1368" s="194">
        <f>IF(N1368="nulová",J1368,0)</f>
        <v>0</v>
      </c>
      <c r="BJ1368" s="19" t="s">
        <v>82</v>
      </c>
      <c r="BK1368" s="194">
        <f>ROUND(I1368*H1368,2)</f>
        <v>0</v>
      </c>
      <c r="BL1368" s="19" t="s">
        <v>364</v>
      </c>
      <c r="BM1368" s="193" t="s">
        <v>1445</v>
      </c>
    </row>
    <row r="1369" s="13" customFormat="1">
      <c r="A1369" s="13"/>
      <c r="B1369" s="195"/>
      <c r="C1369" s="13"/>
      <c r="D1369" s="196" t="s">
        <v>265</v>
      </c>
      <c r="E1369" s="197" t="s">
        <v>1</v>
      </c>
      <c r="F1369" s="198" t="s">
        <v>472</v>
      </c>
      <c r="G1369" s="13"/>
      <c r="H1369" s="197" t="s">
        <v>1</v>
      </c>
      <c r="I1369" s="199"/>
      <c r="J1369" s="13"/>
      <c r="K1369" s="13"/>
      <c r="L1369" s="195"/>
      <c r="M1369" s="200"/>
      <c r="N1369" s="201"/>
      <c r="O1369" s="201"/>
      <c r="P1369" s="201"/>
      <c r="Q1369" s="201"/>
      <c r="R1369" s="201"/>
      <c r="S1369" s="201"/>
      <c r="T1369" s="20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197" t="s">
        <v>265</v>
      </c>
      <c r="AU1369" s="197" t="s">
        <v>85</v>
      </c>
      <c r="AV1369" s="13" t="s">
        <v>82</v>
      </c>
      <c r="AW1369" s="13" t="s">
        <v>32</v>
      </c>
      <c r="AX1369" s="13" t="s">
        <v>75</v>
      </c>
      <c r="AY1369" s="197" t="s">
        <v>257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1446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4" customFormat="1">
      <c r="A1371" s="14"/>
      <c r="B1371" s="203"/>
      <c r="C1371" s="14"/>
      <c r="D1371" s="196" t="s">
        <v>265</v>
      </c>
      <c r="E1371" s="204" t="s">
        <v>1</v>
      </c>
      <c r="F1371" s="205" t="s">
        <v>1447</v>
      </c>
      <c r="G1371" s="14"/>
      <c r="H1371" s="206">
        <v>8.4399999999999995</v>
      </c>
      <c r="I1371" s="207"/>
      <c r="J1371" s="14"/>
      <c r="K1371" s="14"/>
      <c r="L1371" s="203"/>
      <c r="M1371" s="208"/>
      <c r="N1371" s="209"/>
      <c r="O1371" s="209"/>
      <c r="P1371" s="209"/>
      <c r="Q1371" s="209"/>
      <c r="R1371" s="209"/>
      <c r="S1371" s="209"/>
      <c r="T1371" s="210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04" t="s">
        <v>265</v>
      </c>
      <c r="AU1371" s="204" t="s">
        <v>85</v>
      </c>
      <c r="AV1371" s="14" t="s">
        <v>85</v>
      </c>
      <c r="AW1371" s="14" t="s">
        <v>32</v>
      </c>
      <c r="AX1371" s="14" t="s">
        <v>75</v>
      </c>
      <c r="AY1371" s="204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9.7300000000000004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5" customFormat="1">
      <c r="A1373" s="15"/>
      <c r="B1373" s="211"/>
      <c r="C1373" s="15"/>
      <c r="D1373" s="196" t="s">
        <v>265</v>
      </c>
      <c r="E1373" s="212" t="s">
        <v>1</v>
      </c>
      <c r="F1373" s="213" t="s">
        <v>271</v>
      </c>
      <c r="G1373" s="15"/>
      <c r="H1373" s="214">
        <v>18.170000000000002</v>
      </c>
      <c r="I1373" s="215"/>
      <c r="J1373" s="15"/>
      <c r="K1373" s="15"/>
      <c r="L1373" s="211"/>
      <c r="M1373" s="216"/>
      <c r="N1373" s="217"/>
      <c r="O1373" s="217"/>
      <c r="P1373" s="217"/>
      <c r="Q1373" s="217"/>
      <c r="R1373" s="217"/>
      <c r="S1373" s="217"/>
      <c r="T1373" s="218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12" t="s">
        <v>265</v>
      </c>
      <c r="AU1373" s="212" t="s">
        <v>85</v>
      </c>
      <c r="AV1373" s="15" t="s">
        <v>108</v>
      </c>
      <c r="AW1373" s="15" t="s">
        <v>32</v>
      </c>
      <c r="AX1373" s="15" t="s">
        <v>82</v>
      </c>
      <c r="AY1373" s="212" t="s">
        <v>257</v>
      </c>
    </row>
    <row r="1374" s="2" customFormat="1" ht="24.15" customHeight="1">
      <c r="A1374" s="38"/>
      <c r="B1374" s="181"/>
      <c r="C1374" s="182" t="s">
        <v>1449</v>
      </c>
      <c r="D1374" s="182" t="s">
        <v>259</v>
      </c>
      <c r="E1374" s="183" t="s">
        <v>1450</v>
      </c>
      <c r="F1374" s="184" t="s">
        <v>1451</v>
      </c>
      <c r="G1374" s="185" t="s">
        <v>323</v>
      </c>
      <c r="H1374" s="186">
        <v>6.2000000000000002</v>
      </c>
      <c r="I1374" s="187"/>
      <c r="J1374" s="188">
        <f>ROUND(I1374*H1374,2)</f>
        <v>0</v>
      </c>
      <c r="K1374" s="184" t="s">
        <v>1</v>
      </c>
      <c r="L1374" s="39"/>
      <c r="M1374" s="189" t="s">
        <v>1</v>
      </c>
      <c r="N1374" s="190" t="s">
        <v>40</v>
      </c>
      <c r="O1374" s="77"/>
      <c r="P1374" s="191">
        <f>O1374*H1374</f>
        <v>0</v>
      </c>
      <c r="Q1374" s="191">
        <v>0</v>
      </c>
      <c r="R1374" s="191">
        <f>Q1374*H1374</f>
        <v>0</v>
      </c>
      <c r="S1374" s="191">
        <v>0</v>
      </c>
      <c r="T1374" s="192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1452</v>
      </c>
    </row>
    <row r="1375" s="14" customFormat="1">
      <c r="A1375" s="14"/>
      <c r="B1375" s="203"/>
      <c r="C1375" s="14"/>
      <c r="D1375" s="196" t="s">
        <v>265</v>
      </c>
      <c r="E1375" s="204" t="s">
        <v>1</v>
      </c>
      <c r="F1375" s="205" t="s">
        <v>1453</v>
      </c>
      <c r="G1375" s="14"/>
      <c r="H1375" s="206">
        <v>3.1000000000000001</v>
      </c>
      <c r="I1375" s="207"/>
      <c r="J1375" s="14"/>
      <c r="K1375" s="14"/>
      <c r="L1375" s="203"/>
      <c r="M1375" s="208"/>
      <c r="N1375" s="209"/>
      <c r="O1375" s="209"/>
      <c r="P1375" s="209"/>
      <c r="Q1375" s="209"/>
      <c r="R1375" s="209"/>
      <c r="S1375" s="209"/>
      <c r="T1375" s="210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04" t="s">
        <v>265</v>
      </c>
      <c r="AU1375" s="204" t="s">
        <v>85</v>
      </c>
      <c r="AV1375" s="14" t="s">
        <v>85</v>
      </c>
      <c r="AW1375" s="14" t="s">
        <v>32</v>
      </c>
      <c r="AX1375" s="14" t="s">
        <v>75</v>
      </c>
      <c r="AY1375" s="204" t="s">
        <v>257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5" customFormat="1">
      <c r="A1377" s="15"/>
      <c r="B1377" s="211"/>
      <c r="C1377" s="15"/>
      <c r="D1377" s="196" t="s">
        <v>265</v>
      </c>
      <c r="E1377" s="212" t="s">
        <v>1</v>
      </c>
      <c r="F1377" s="213" t="s">
        <v>271</v>
      </c>
      <c r="G1377" s="15"/>
      <c r="H1377" s="214">
        <v>6.2000000000000002</v>
      </c>
      <c r="I1377" s="215"/>
      <c r="J1377" s="15"/>
      <c r="K1377" s="15"/>
      <c r="L1377" s="211"/>
      <c r="M1377" s="216"/>
      <c r="N1377" s="217"/>
      <c r="O1377" s="217"/>
      <c r="P1377" s="217"/>
      <c r="Q1377" s="217"/>
      <c r="R1377" s="217"/>
      <c r="S1377" s="217"/>
      <c r="T1377" s="218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12" t="s">
        <v>265</v>
      </c>
      <c r="AU1377" s="212" t="s">
        <v>85</v>
      </c>
      <c r="AV1377" s="15" t="s">
        <v>108</v>
      </c>
      <c r="AW1377" s="15" t="s">
        <v>32</v>
      </c>
      <c r="AX1377" s="15" t="s">
        <v>82</v>
      </c>
      <c r="AY1377" s="212" t="s">
        <v>257</v>
      </c>
    </row>
    <row r="1378" s="2" customFormat="1" ht="24.15" customHeight="1">
      <c r="A1378" s="38"/>
      <c r="B1378" s="181"/>
      <c r="C1378" s="182" t="s">
        <v>1455</v>
      </c>
      <c r="D1378" s="182" t="s">
        <v>259</v>
      </c>
      <c r="E1378" s="183" t="s">
        <v>1456</v>
      </c>
      <c r="F1378" s="184" t="s">
        <v>1457</v>
      </c>
      <c r="G1378" s="185" t="s">
        <v>323</v>
      </c>
      <c r="H1378" s="186">
        <v>13.050000000000001</v>
      </c>
      <c r="I1378" s="187"/>
      <c r="J1378" s="188">
        <f>ROUND(I1378*H1378,2)</f>
        <v>0</v>
      </c>
      <c r="K1378" s="184" t="s">
        <v>263</v>
      </c>
      <c r="L1378" s="39"/>
      <c r="M1378" s="189" t="s">
        <v>1</v>
      </c>
      <c r="N1378" s="190" t="s">
        <v>40</v>
      </c>
      <c r="O1378" s="77"/>
      <c r="P1378" s="191">
        <f>O1378*H1378</f>
        <v>0</v>
      </c>
      <c r="Q1378" s="191">
        <v>0.027199999999999998</v>
      </c>
      <c r="R1378" s="191">
        <f>Q1378*H1378</f>
        <v>0.35496</v>
      </c>
      <c r="S1378" s="191">
        <v>0</v>
      </c>
      <c r="T1378" s="192">
        <f>S1378*H1378</f>
        <v>0</v>
      </c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R1378" s="193" t="s">
        <v>364</v>
      </c>
      <c r="AT1378" s="193" t="s">
        <v>259</v>
      </c>
      <c r="AU1378" s="193" t="s">
        <v>85</v>
      </c>
      <c r="AY1378" s="19" t="s">
        <v>257</v>
      </c>
      <c r="BE1378" s="194">
        <f>IF(N1378="základní",J1378,0)</f>
        <v>0</v>
      </c>
      <c r="BF1378" s="194">
        <f>IF(N1378="snížená",J1378,0)</f>
        <v>0</v>
      </c>
      <c r="BG1378" s="194">
        <f>IF(N1378="zákl. přenesená",J1378,0)</f>
        <v>0</v>
      </c>
      <c r="BH1378" s="194">
        <f>IF(N1378="sníž. přenesená",J1378,0)</f>
        <v>0</v>
      </c>
      <c r="BI1378" s="194">
        <f>IF(N1378="nulová",J1378,0)</f>
        <v>0</v>
      </c>
      <c r="BJ1378" s="19" t="s">
        <v>82</v>
      </c>
      <c r="BK1378" s="194">
        <f>ROUND(I1378*H1378,2)</f>
        <v>0</v>
      </c>
      <c r="BL1378" s="19" t="s">
        <v>364</v>
      </c>
      <c r="BM1378" s="193" t="s">
        <v>1458</v>
      </c>
    </row>
    <row r="1379" s="13" customFormat="1">
      <c r="A1379" s="13"/>
      <c r="B1379" s="195"/>
      <c r="C1379" s="13"/>
      <c r="D1379" s="196" t="s">
        <v>265</v>
      </c>
      <c r="E1379" s="197" t="s">
        <v>1</v>
      </c>
      <c r="F1379" s="198" t="s">
        <v>472</v>
      </c>
      <c r="G1379" s="13"/>
      <c r="H1379" s="197" t="s">
        <v>1</v>
      </c>
      <c r="I1379" s="199"/>
      <c r="J1379" s="13"/>
      <c r="K1379" s="13"/>
      <c r="L1379" s="195"/>
      <c r="M1379" s="200"/>
      <c r="N1379" s="201"/>
      <c r="O1379" s="201"/>
      <c r="P1379" s="201"/>
      <c r="Q1379" s="201"/>
      <c r="R1379" s="201"/>
      <c r="S1379" s="201"/>
      <c r="T1379" s="20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197" t="s">
        <v>265</v>
      </c>
      <c r="AU1379" s="197" t="s">
        <v>85</v>
      </c>
      <c r="AV1379" s="13" t="s">
        <v>82</v>
      </c>
      <c r="AW1379" s="13" t="s">
        <v>32</v>
      </c>
      <c r="AX1379" s="13" t="s">
        <v>75</v>
      </c>
      <c r="AY1379" s="197" t="s">
        <v>257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1459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4" customFormat="1">
      <c r="A1381" s="14"/>
      <c r="B1381" s="203"/>
      <c r="C1381" s="14"/>
      <c r="D1381" s="196" t="s">
        <v>265</v>
      </c>
      <c r="E1381" s="204" t="s">
        <v>1</v>
      </c>
      <c r="F1381" s="205" t="s">
        <v>1460</v>
      </c>
      <c r="G1381" s="14"/>
      <c r="H1381" s="206">
        <v>13.050000000000001</v>
      </c>
      <c r="I1381" s="207"/>
      <c r="J1381" s="14"/>
      <c r="K1381" s="14"/>
      <c r="L1381" s="203"/>
      <c r="M1381" s="208"/>
      <c r="N1381" s="209"/>
      <c r="O1381" s="209"/>
      <c r="P1381" s="209"/>
      <c r="Q1381" s="209"/>
      <c r="R1381" s="209"/>
      <c r="S1381" s="209"/>
      <c r="T1381" s="210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04" t="s">
        <v>265</v>
      </c>
      <c r="AU1381" s="204" t="s">
        <v>85</v>
      </c>
      <c r="AV1381" s="14" t="s">
        <v>85</v>
      </c>
      <c r="AW1381" s="14" t="s">
        <v>32</v>
      </c>
      <c r="AX1381" s="14" t="s">
        <v>75</v>
      </c>
      <c r="AY1381" s="204" t="s">
        <v>257</v>
      </c>
    </row>
    <row r="1382" s="15" customFormat="1">
      <c r="A1382" s="15"/>
      <c r="B1382" s="211"/>
      <c r="C1382" s="15"/>
      <c r="D1382" s="196" t="s">
        <v>265</v>
      </c>
      <c r="E1382" s="212" t="s">
        <v>1</v>
      </c>
      <c r="F1382" s="213" t="s">
        <v>271</v>
      </c>
      <c r="G1382" s="15"/>
      <c r="H1382" s="214">
        <v>13.050000000000001</v>
      </c>
      <c r="I1382" s="215"/>
      <c r="J1382" s="15"/>
      <c r="K1382" s="15"/>
      <c r="L1382" s="211"/>
      <c r="M1382" s="216"/>
      <c r="N1382" s="217"/>
      <c r="O1382" s="217"/>
      <c r="P1382" s="217"/>
      <c r="Q1382" s="217"/>
      <c r="R1382" s="217"/>
      <c r="S1382" s="217"/>
      <c r="T1382" s="218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T1382" s="212" t="s">
        <v>265</v>
      </c>
      <c r="AU1382" s="212" t="s">
        <v>85</v>
      </c>
      <c r="AV1382" s="15" t="s">
        <v>108</v>
      </c>
      <c r="AW1382" s="15" t="s">
        <v>32</v>
      </c>
      <c r="AX1382" s="15" t="s">
        <v>82</v>
      </c>
      <c r="AY1382" s="212" t="s">
        <v>257</v>
      </c>
    </row>
    <row r="1383" s="2" customFormat="1" ht="24.15" customHeight="1">
      <c r="A1383" s="38"/>
      <c r="B1383" s="181"/>
      <c r="C1383" s="182" t="s">
        <v>1461</v>
      </c>
      <c r="D1383" s="182" t="s">
        <v>259</v>
      </c>
      <c r="E1383" s="183" t="s">
        <v>1462</v>
      </c>
      <c r="F1383" s="184" t="s">
        <v>1463</v>
      </c>
      <c r="G1383" s="185" t="s">
        <v>323</v>
      </c>
      <c r="H1383" s="186">
        <v>0.41999999999999998</v>
      </c>
      <c r="I1383" s="187"/>
      <c r="J1383" s="188">
        <f>ROUND(I1383*H1383,2)</f>
        <v>0</v>
      </c>
      <c r="K1383" s="184" t="s">
        <v>263</v>
      </c>
      <c r="L1383" s="39"/>
      <c r="M1383" s="189" t="s">
        <v>1</v>
      </c>
      <c r="N1383" s="190" t="s">
        <v>40</v>
      </c>
      <c r="O1383" s="77"/>
      <c r="P1383" s="191">
        <f>O1383*H1383</f>
        <v>0</v>
      </c>
      <c r="Q1383" s="191">
        <v>0.027900000000000001</v>
      </c>
      <c r="R1383" s="191">
        <f>Q1383*H1383</f>
        <v>0.011717999999999999</v>
      </c>
      <c r="S1383" s="191">
        <v>0</v>
      </c>
      <c r="T1383" s="192">
        <f>S1383*H1383</f>
        <v>0</v>
      </c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R1383" s="193" t="s">
        <v>364</v>
      </c>
      <c r="AT1383" s="193" t="s">
        <v>259</v>
      </c>
      <c r="AU1383" s="193" t="s">
        <v>85</v>
      </c>
      <c r="AY1383" s="19" t="s">
        <v>257</v>
      </c>
      <c r="BE1383" s="194">
        <f>IF(N1383="základní",J1383,0)</f>
        <v>0</v>
      </c>
      <c r="BF1383" s="194">
        <f>IF(N1383="snížená",J1383,0)</f>
        <v>0</v>
      </c>
      <c r="BG1383" s="194">
        <f>IF(N1383="zákl. přenesená",J1383,0)</f>
        <v>0</v>
      </c>
      <c r="BH1383" s="194">
        <f>IF(N1383="sníž. přenesená",J1383,0)</f>
        <v>0</v>
      </c>
      <c r="BI1383" s="194">
        <f>IF(N1383="nulová",J1383,0)</f>
        <v>0</v>
      </c>
      <c r="BJ1383" s="19" t="s">
        <v>82</v>
      </c>
      <c r="BK1383" s="194">
        <f>ROUND(I1383*H1383,2)</f>
        <v>0</v>
      </c>
      <c r="BL1383" s="19" t="s">
        <v>364</v>
      </c>
      <c r="BM1383" s="193" t="s">
        <v>1464</v>
      </c>
    </row>
    <row r="1384" s="13" customFormat="1">
      <c r="A1384" s="13"/>
      <c r="B1384" s="195"/>
      <c r="C1384" s="13"/>
      <c r="D1384" s="196" t="s">
        <v>265</v>
      </c>
      <c r="E1384" s="197" t="s">
        <v>1</v>
      </c>
      <c r="F1384" s="198" t="s">
        <v>472</v>
      </c>
      <c r="G1384" s="13"/>
      <c r="H1384" s="197" t="s">
        <v>1</v>
      </c>
      <c r="I1384" s="199"/>
      <c r="J1384" s="13"/>
      <c r="K1384" s="13"/>
      <c r="L1384" s="195"/>
      <c r="M1384" s="200"/>
      <c r="N1384" s="201"/>
      <c r="O1384" s="201"/>
      <c r="P1384" s="201"/>
      <c r="Q1384" s="201"/>
      <c r="R1384" s="201"/>
      <c r="S1384" s="201"/>
      <c r="T1384" s="20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197" t="s">
        <v>265</v>
      </c>
      <c r="AU1384" s="197" t="s">
        <v>85</v>
      </c>
      <c r="AV1384" s="13" t="s">
        <v>82</v>
      </c>
      <c r="AW1384" s="13" t="s">
        <v>32</v>
      </c>
      <c r="AX1384" s="13" t="s">
        <v>75</v>
      </c>
      <c r="AY1384" s="197" t="s">
        <v>257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1465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4" customFormat="1">
      <c r="A1386" s="14"/>
      <c r="B1386" s="203"/>
      <c r="C1386" s="14"/>
      <c r="D1386" s="196" t="s">
        <v>265</v>
      </c>
      <c r="E1386" s="204" t="s">
        <v>1</v>
      </c>
      <c r="F1386" s="205" t="s">
        <v>1466</v>
      </c>
      <c r="G1386" s="14"/>
      <c r="H1386" s="206">
        <v>0.41999999999999998</v>
      </c>
      <c r="I1386" s="207"/>
      <c r="J1386" s="14"/>
      <c r="K1386" s="14"/>
      <c r="L1386" s="203"/>
      <c r="M1386" s="208"/>
      <c r="N1386" s="209"/>
      <c r="O1386" s="209"/>
      <c r="P1386" s="209"/>
      <c r="Q1386" s="209"/>
      <c r="R1386" s="209"/>
      <c r="S1386" s="209"/>
      <c r="T1386" s="210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04" t="s">
        <v>265</v>
      </c>
      <c r="AU1386" s="204" t="s">
        <v>85</v>
      </c>
      <c r="AV1386" s="14" t="s">
        <v>85</v>
      </c>
      <c r="AW1386" s="14" t="s">
        <v>32</v>
      </c>
      <c r="AX1386" s="14" t="s">
        <v>75</v>
      </c>
      <c r="AY1386" s="204" t="s">
        <v>257</v>
      </c>
    </row>
    <row r="1387" s="15" customFormat="1">
      <c r="A1387" s="15"/>
      <c r="B1387" s="211"/>
      <c r="C1387" s="15"/>
      <c r="D1387" s="196" t="s">
        <v>265</v>
      </c>
      <c r="E1387" s="212" t="s">
        <v>1</v>
      </c>
      <c r="F1387" s="213" t="s">
        <v>271</v>
      </c>
      <c r="G1387" s="15"/>
      <c r="H1387" s="214">
        <v>0.41999999999999998</v>
      </c>
      <c r="I1387" s="215"/>
      <c r="J1387" s="15"/>
      <c r="K1387" s="15"/>
      <c r="L1387" s="211"/>
      <c r="M1387" s="216"/>
      <c r="N1387" s="217"/>
      <c r="O1387" s="217"/>
      <c r="P1387" s="217"/>
      <c r="Q1387" s="217"/>
      <c r="R1387" s="217"/>
      <c r="S1387" s="217"/>
      <c r="T1387" s="218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12" t="s">
        <v>265</v>
      </c>
      <c r="AU1387" s="212" t="s">
        <v>85</v>
      </c>
      <c r="AV1387" s="15" t="s">
        <v>108</v>
      </c>
      <c r="AW1387" s="15" t="s">
        <v>32</v>
      </c>
      <c r="AX1387" s="15" t="s">
        <v>82</v>
      </c>
      <c r="AY1387" s="212" t="s">
        <v>257</v>
      </c>
    </row>
    <row r="1388" s="2" customFormat="1" ht="33" customHeight="1">
      <c r="A1388" s="38"/>
      <c r="B1388" s="181"/>
      <c r="C1388" s="182" t="s">
        <v>1467</v>
      </c>
      <c r="D1388" s="182" t="s">
        <v>259</v>
      </c>
      <c r="E1388" s="183" t="s">
        <v>1468</v>
      </c>
      <c r="F1388" s="184" t="s">
        <v>1469</v>
      </c>
      <c r="G1388" s="185" t="s">
        <v>323</v>
      </c>
      <c r="H1388" s="186">
        <v>50.18</v>
      </c>
      <c r="I1388" s="187"/>
      <c r="J1388" s="188">
        <f>ROUND(I1388*H1388,2)</f>
        <v>0</v>
      </c>
      <c r="K1388" s="184" t="s">
        <v>263</v>
      </c>
      <c r="L1388" s="39"/>
      <c r="M1388" s="189" t="s">
        <v>1</v>
      </c>
      <c r="N1388" s="190" t="s">
        <v>40</v>
      </c>
      <c r="O1388" s="77"/>
      <c r="P1388" s="191">
        <f>O1388*H1388</f>
        <v>0</v>
      </c>
      <c r="Q1388" s="191">
        <v>0.031649999999999998</v>
      </c>
      <c r="R1388" s="191">
        <f>Q1388*H1388</f>
        <v>1.5881969999999999</v>
      </c>
      <c r="S1388" s="191">
        <v>0</v>
      </c>
      <c r="T1388" s="192">
        <f>S1388*H1388</f>
        <v>0</v>
      </c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R1388" s="193" t="s">
        <v>364</v>
      </c>
      <c r="AT1388" s="193" t="s">
        <v>259</v>
      </c>
      <c r="AU1388" s="193" t="s">
        <v>85</v>
      </c>
      <c r="AY1388" s="19" t="s">
        <v>257</v>
      </c>
      <c r="BE1388" s="194">
        <f>IF(N1388="základní",J1388,0)</f>
        <v>0</v>
      </c>
      <c r="BF1388" s="194">
        <f>IF(N1388="snížená",J1388,0)</f>
        <v>0</v>
      </c>
      <c r="BG1388" s="194">
        <f>IF(N1388="zákl. přenesená",J1388,0)</f>
        <v>0</v>
      </c>
      <c r="BH1388" s="194">
        <f>IF(N1388="sníž. přenesená",J1388,0)</f>
        <v>0</v>
      </c>
      <c r="BI1388" s="194">
        <f>IF(N1388="nulová",J1388,0)</f>
        <v>0</v>
      </c>
      <c r="BJ1388" s="19" t="s">
        <v>82</v>
      </c>
      <c r="BK1388" s="194">
        <f>ROUND(I1388*H1388,2)</f>
        <v>0</v>
      </c>
      <c r="BL1388" s="19" t="s">
        <v>364</v>
      </c>
      <c r="BM1388" s="193" t="s">
        <v>1470</v>
      </c>
    </row>
    <row r="1389" s="13" customFormat="1">
      <c r="A1389" s="13"/>
      <c r="B1389" s="195"/>
      <c r="C1389" s="13"/>
      <c r="D1389" s="196" t="s">
        <v>265</v>
      </c>
      <c r="E1389" s="197" t="s">
        <v>1</v>
      </c>
      <c r="F1389" s="198" t="s">
        <v>472</v>
      </c>
      <c r="G1389" s="13"/>
      <c r="H1389" s="197" t="s">
        <v>1</v>
      </c>
      <c r="I1389" s="199"/>
      <c r="J1389" s="13"/>
      <c r="K1389" s="13"/>
      <c r="L1389" s="195"/>
      <c r="M1389" s="200"/>
      <c r="N1389" s="201"/>
      <c r="O1389" s="201"/>
      <c r="P1389" s="201"/>
      <c r="Q1389" s="201"/>
      <c r="R1389" s="201"/>
      <c r="S1389" s="201"/>
      <c r="T1389" s="202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197" t="s">
        <v>265</v>
      </c>
      <c r="AU1389" s="197" t="s">
        <v>85</v>
      </c>
      <c r="AV1389" s="13" t="s">
        <v>82</v>
      </c>
      <c r="AW1389" s="13" t="s">
        <v>32</v>
      </c>
      <c r="AX1389" s="13" t="s">
        <v>75</v>
      </c>
      <c r="AY1389" s="197" t="s">
        <v>257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1471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4" customFormat="1">
      <c r="A1391" s="14"/>
      <c r="B1391" s="203"/>
      <c r="C1391" s="14"/>
      <c r="D1391" s="196" t="s">
        <v>265</v>
      </c>
      <c r="E1391" s="204" t="s">
        <v>1</v>
      </c>
      <c r="F1391" s="205" t="s">
        <v>1472</v>
      </c>
      <c r="G1391" s="14"/>
      <c r="H1391" s="206">
        <v>31.579999999999998</v>
      </c>
      <c r="I1391" s="207"/>
      <c r="J1391" s="14"/>
      <c r="K1391" s="14"/>
      <c r="L1391" s="203"/>
      <c r="M1391" s="208"/>
      <c r="N1391" s="209"/>
      <c r="O1391" s="209"/>
      <c r="P1391" s="209"/>
      <c r="Q1391" s="209"/>
      <c r="R1391" s="209"/>
      <c r="S1391" s="209"/>
      <c r="T1391" s="210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04" t="s">
        <v>265</v>
      </c>
      <c r="AU1391" s="204" t="s">
        <v>85</v>
      </c>
      <c r="AV1391" s="14" t="s">
        <v>85</v>
      </c>
      <c r="AW1391" s="14" t="s">
        <v>32</v>
      </c>
      <c r="AX1391" s="14" t="s">
        <v>75</v>
      </c>
      <c r="AY1391" s="204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18.600000000000001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5" customFormat="1">
      <c r="A1393" s="15"/>
      <c r="B1393" s="211"/>
      <c r="C1393" s="15"/>
      <c r="D1393" s="196" t="s">
        <v>265</v>
      </c>
      <c r="E1393" s="212" t="s">
        <v>1</v>
      </c>
      <c r="F1393" s="213" t="s">
        <v>271</v>
      </c>
      <c r="G1393" s="15"/>
      <c r="H1393" s="214">
        <v>50.18</v>
      </c>
      <c r="I1393" s="215"/>
      <c r="J1393" s="15"/>
      <c r="K1393" s="15"/>
      <c r="L1393" s="211"/>
      <c r="M1393" s="216"/>
      <c r="N1393" s="217"/>
      <c r="O1393" s="217"/>
      <c r="P1393" s="217"/>
      <c r="Q1393" s="217"/>
      <c r="R1393" s="217"/>
      <c r="S1393" s="217"/>
      <c r="T1393" s="218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12" t="s">
        <v>265</v>
      </c>
      <c r="AU1393" s="212" t="s">
        <v>85</v>
      </c>
      <c r="AV1393" s="15" t="s">
        <v>108</v>
      </c>
      <c r="AW1393" s="15" t="s">
        <v>32</v>
      </c>
      <c r="AX1393" s="15" t="s">
        <v>82</v>
      </c>
      <c r="AY1393" s="212" t="s">
        <v>257</v>
      </c>
    </row>
    <row r="1394" s="2" customFormat="1" ht="33" customHeight="1">
      <c r="A1394" s="38"/>
      <c r="B1394" s="181"/>
      <c r="C1394" s="182" t="s">
        <v>1474</v>
      </c>
      <c r="D1394" s="182" t="s">
        <v>259</v>
      </c>
      <c r="E1394" s="183" t="s">
        <v>1475</v>
      </c>
      <c r="F1394" s="184" t="s">
        <v>1476</v>
      </c>
      <c r="G1394" s="185" t="s">
        <v>323</v>
      </c>
      <c r="H1394" s="186">
        <v>98.319999999999993</v>
      </c>
      <c r="I1394" s="187"/>
      <c r="J1394" s="188">
        <f>ROUND(I1394*H1394,2)</f>
        <v>0</v>
      </c>
      <c r="K1394" s="184" t="s">
        <v>263</v>
      </c>
      <c r="L1394" s="39"/>
      <c r="M1394" s="189" t="s">
        <v>1</v>
      </c>
      <c r="N1394" s="190" t="s">
        <v>40</v>
      </c>
      <c r="O1394" s="77"/>
      <c r="P1394" s="191">
        <f>O1394*H1394</f>
        <v>0</v>
      </c>
      <c r="Q1394" s="191">
        <v>0.028549999999999999</v>
      </c>
      <c r="R1394" s="191">
        <f>Q1394*H1394</f>
        <v>2.8070359999999996</v>
      </c>
      <c r="S1394" s="191">
        <v>0</v>
      </c>
      <c r="T1394" s="192">
        <f>S1394*H1394</f>
        <v>0</v>
      </c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R1394" s="193" t="s">
        <v>364</v>
      </c>
      <c r="AT1394" s="193" t="s">
        <v>259</v>
      </c>
      <c r="AU1394" s="193" t="s">
        <v>85</v>
      </c>
      <c r="AY1394" s="19" t="s">
        <v>257</v>
      </c>
      <c r="BE1394" s="194">
        <f>IF(N1394="základní",J1394,0)</f>
        <v>0</v>
      </c>
      <c r="BF1394" s="194">
        <f>IF(N1394="snížená",J1394,0)</f>
        <v>0</v>
      </c>
      <c r="BG1394" s="194">
        <f>IF(N1394="zákl. přenesená",J1394,0)</f>
        <v>0</v>
      </c>
      <c r="BH1394" s="194">
        <f>IF(N1394="sníž. přenesená",J1394,0)</f>
        <v>0</v>
      </c>
      <c r="BI1394" s="194">
        <f>IF(N1394="nulová",J1394,0)</f>
        <v>0</v>
      </c>
      <c r="BJ1394" s="19" t="s">
        <v>82</v>
      </c>
      <c r="BK1394" s="194">
        <f>ROUND(I1394*H1394,2)</f>
        <v>0</v>
      </c>
      <c r="BL1394" s="19" t="s">
        <v>364</v>
      </c>
      <c r="BM1394" s="193" t="s">
        <v>1477</v>
      </c>
    </row>
    <row r="1395" s="13" customFormat="1">
      <c r="A1395" s="13"/>
      <c r="B1395" s="195"/>
      <c r="C1395" s="13"/>
      <c r="D1395" s="196" t="s">
        <v>265</v>
      </c>
      <c r="E1395" s="197" t="s">
        <v>1</v>
      </c>
      <c r="F1395" s="198" t="s">
        <v>472</v>
      </c>
      <c r="G1395" s="13"/>
      <c r="H1395" s="197" t="s">
        <v>1</v>
      </c>
      <c r="I1395" s="199"/>
      <c r="J1395" s="13"/>
      <c r="K1395" s="13"/>
      <c r="L1395" s="195"/>
      <c r="M1395" s="200"/>
      <c r="N1395" s="201"/>
      <c r="O1395" s="201"/>
      <c r="P1395" s="201"/>
      <c r="Q1395" s="201"/>
      <c r="R1395" s="201"/>
      <c r="S1395" s="201"/>
      <c r="T1395" s="20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197" t="s">
        <v>265</v>
      </c>
      <c r="AU1395" s="197" t="s">
        <v>85</v>
      </c>
      <c r="AV1395" s="13" t="s">
        <v>82</v>
      </c>
      <c r="AW1395" s="13" t="s">
        <v>32</v>
      </c>
      <c r="AX1395" s="13" t="s">
        <v>75</v>
      </c>
      <c r="AY1395" s="197" t="s">
        <v>257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1478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4" customFormat="1">
      <c r="A1397" s="14"/>
      <c r="B1397" s="203"/>
      <c r="C1397" s="14"/>
      <c r="D1397" s="196" t="s">
        <v>265</v>
      </c>
      <c r="E1397" s="204" t="s">
        <v>1</v>
      </c>
      <c r="F1397" s="205" t="s">
        <v>1479</v>
      </c>
      <c r="G1397" s="14"/>
      <c r="H1397" s="206">
        <v>35.729999999999997</v>
      </c>
      <c r="I1397" s="207"/>
      <c r="J1397" s="14"/>
      <c r="K1397" s="14"/>
      <c r="L1397" s="203"/>
      <c r="M1397" s="208"/>
      <c r="N1397" s="209"/>
      <c r="O1397" s="209"/>
      <c r="P1397" s="209"/>
      <c r="Q1397" s="209"/>
      <c r="R1397" s="209"/>
      <c r="S1397" s="209"/>
      <c r="T1397" s="210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04" t="s">
        <v>265</v>
      </c>
      <c r="AU1397" s="204" t="s">
        <v>85</v>
      </c>
      <c r="AV1397" s="14" t="s">
        <v>85</v>
      </c>
      <c r="AW1397" s="14" t="s">
        <v>32</v>
      </c>
      <c r="AX1397" s="14" t="s">
        <v>75</v>
      </c>
      <c r="AY1397" s="204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22.18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6" customFormat="1">
      <c r="A1399" s="16"/>
      <c r="B1399" s="219"/>
      <c r="C1399" s="16"/>
      <c r="D1399" s="196" t="s">
        <v>265</v>
      </c>
      <c r="E1399" s="220" t="s">
        <v>1</v>
      </c>
      <c r="F1399" s="221" t="s">
        <v>296</v>
      </c>
      <c r="G1399" s="16"/>
      <c r="H1399" s="222">
        <v>57.909999999999997</v>
      </c>
      <c r="I1399" s="223"/>
      <c r="J1399" s="16"/>
      <c r="K1399" s="16"/>
      <c r="L1399" s="219"/>
      <c r="M1399" s="224"/>
      <c r="N1399" s="225"/>
      <c r="O1399" s="225"/>
      <c r="P1399" s="225"/>
      <c r="Q1399" s="225"/>
      <c r="R1399" s="225"/>
      <c r="S1399" s="225"/>
      <c r="T1399" s="22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T1399" s="220" t="s">
        <v>265</v>
      </c>
      <c r="AU1399" s="220" t="s">
        <v>85</v>
      </c>
      <c r="AV1399" s="16" t="s">
        <v>92</v>
      </c>
      <c r="AW1399" s="16" t="s">
        <v>32</v>
      </c>
      <c r="AX1399" s="16" t="s">
        <v>75</v>
      </c>
      <c r="AY1399" s="220" t="s">
        <v>257</v>
      </c>
    </row>
    <row r="1400" s="13" customFormat="1">
      <c r="A1400" s="13"/>
      <c r="B1400" s="195"/>
      <c r="C1400" s="13"/>
      <c r="D1400" s="196" t="s">
        <v>265</v>
      </c>
      <c r="E1400" s="197" t="s">
        <v>1</v>
      </c>
      <c r="F1400" s="198" t="s">
        <v>1481</v>
      </c>
      <c r="G1400" s="13"/>
      <c r="H1400" s="197" t="s">
        <v>1</v>
      </c>
      <c r="I1400" s="199"/>
      <c r="J1400" s="13"/>
      <c r="K1400" s="13"/>
      <c r="L1400" s="195"/>
      <c r="M1400" s="200"/>
      <c r="N1400" s="201"/>
      <c r="O1400" s="201"/>
      <c r="P1400" s="201"/>
      <c r="Q1400" s="201"/>
      <c r="R1400" s="201"/>
      <c r="S1400" s="201"/>
      <c r="T1400" s="202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197" t="s">
        <v>265</v>
      </c>
      <c r="AU1400" s="197" t="s">
        <v>85</v>
      </c>
      <c r="AV1400" s="13" t="s">
        <v>82</v>
      </c>
      <c r="AW1400" s="13" t="s">
        <v>32</v>
      </c>
      <c r="AX1400" s="13" t="s">
        <v>75</v>
      </c>
      <c r="AY1400" s="197" t="s">
        <v>257</v>
      </c>
    </row>
    <row r="1401" s="14" customFormat="1">
      <c r="A1401" s="14"/>
      <c r="B1401" s="203"/>
      <c r="C1401" s="14"/>
      <c r="D1401" s="196" t="s">
        <v>265</v>
      </c>
      <c r="E1401" s="204" t="s">
        <v>1</v>
      </c>
      <c r="F1401" s="205" t="s">
        <v>1448</v>
      </c>
      <c r="G1401" s="14"/>
      <c r="H1401" s="206">
        <v>9.7300000000000004</v>
      </c>
      <c r="I1401" s="207"/>
      <c r="J1401" s="14"/>
      <c r="K1401" s="14"/>
      <c r="L1401" s="203"/>
      <c r="M1401" s="208"/>
      <c r="N1401" s="209"/>
      <c r="O1401" s="209"/>
      <c r="P1401" s="209"/>
      <c r="Q1401" s="209"/>
      <c r="R1401" s="209"/>
      <c r="S1401" s="209"/>
      <c r="T1401" s="210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04" t="s">
        <v>265</v>
      </c>
      <c r="AU1401" s="204" t="s">
        <v>85</v>
      </c>
      <c r="AV1401" s="14" t="s">
        <v>85</v>
      </c>
      <c r="AW1401" s="14" t="s">
        <v>32</v>
      </c>
      <c r="AX1401" s="14" t="s">
        <v>75</v>
      </c>
      <c r="AY1401" s="204" t="s">
        <v>257</v>
      </c>
    </row>
    <row r="1402" s="13" customFormat="1">
      <c r="A1402" s="13"/>
      <c r="B1402" s="195"/>
      <c r="C1402" s="13"/>
      <c r="D1402" s="196" t="s">
        <v>265</v>
      </c>
      <c r="E1402" s="197" t="s">
        <v>1</v>
      </c>
      <c r="F1402" s="198" t="s">
        <v>1482</v>
      </c>
      <c r="G1402" s="13"/>
      <c r="H1402" s="197" t="s">
        <v>1</v>
      </c>
      <c r="I1402" s="199"/>
      <c r="J1402" s="13"/>
      <c r="K1402" s="13"/>
      <c r="L1402" s="195"/>
      <c r="M1402" s="200"/>
      <c r="N1402" s="201"/>
      <c r="O1402" s="201"/>
      <c r="P1402" s="201"/>
      <c r="Q1402" s="201"/>
      <c r="R1402" s="201"/>
      <c r="S1402" s="201"/>
      <c r="T1402" s="20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197" t="s">
        <v>265</v>
      </c>
      <c r="AU1402" s="197" t="s">
        <v>85</v>
      </c>
      <c r="AV1402" s="13" t="s">
        <v>82</v>
      </c>
      <c r="AW1402" s="13" t="s">
        <v>32</v>
      </c>
      <c r="AX1402" s="13" t="s">
        <v>75</v>
      </c>
      <c r="AY1402" s="197" t="s">
        <v>257</v>
      </c>
    </row>
    <row r="1403" s="14" customFormat="1">
      <c r="A1403" s="14"/>
      <c r="B1403" s="203"/>
      <c r="C1403" s="14"/>
      <c r="D1403" s="196" t="s">
        <v>265</v>
      </c>
      <c r="E1403" s="204" t="s">
        <v>1</v>
      </c>
      <c r="F1403" s="205" t="s">
        <v>1483</v>
      </c>
      <c r="G1403" s="14"/>
      <c r="H1403" s="206">
        <v>22.010000000000002</v>
      </c>
      <c r="I1403" s="207"/>
      <c r="J1403" s="14"/>
      <c r="K1403" s="14"/>
      <c r="L1403" s="203"/>
      <c r="M1403" s="208"/>
      <c r="N1403" s="209"/>
      <c r="O1403" s="209"/>
      <c r="P1403" s="209"/>
      <c r="Q1403" s="209"/>
      <c r="R1403" s="209"/>
      <c r="S1403" s="209"/>
      <c r="T1403" s="210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04" t="s">
        <v>265</v>
      </c>
      <c r="AU1403" s="204" t="s">
        <v>85</v>
      </c>
      <c r="AV1403" s="14" t="s">
        <v>85</v>
      </c>
      <c r="AW1403" s="14" t="s">
        <v>32</v>
      </c>
      <c r="AX1403" s="14" t="s">
        <v>75</v>
      </c>
      <c r="AY1403" s="204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8.6699999999999999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6" customFormat="1">
      <c r="A1405" s="16"/>
      <c r="B1405" s="219"/>
      <c r="C1405" s="16"/>
      <c r="D1405" s="196" t="s">
        <v>265</v>
      </c>
      <c r="E1405" s="220" t="s">
        <v>1</v>
      </c>
      <c r="F1405" s="221" t="s">
        <v>296</v>
      </c>
      <c r="G1405" s="16"/>
      <c r="H1405" s="222">
        <v>40.410000000000004</v>
      </c>
      <c r="I1405" s="223"/>
      <c r="J1405" s="16"/>
      <c r="K1405" s="16"/>
      <c r="L1405" s="219"/>
      <c r="M1405" s="224"/>
      <c r="N1405" s="225"/>
      <c r="O1405" s="225"/>
      <c r="P1405" s="225"/>
      <c r="Q1405" s="225"/>
      <c r="R1405" s="225"/>
      <c r="S1405" s="225"/>
      <c r="T1405" s="22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T1405" s="220" t="s">
        <v>265</v>
      </c>
      <c r="AU1405" s="220" t="s">
        <v>85</v>
      </c>
      <c r="AV1405" s="16" t="s">
        <v>92</v>
      </c>
      <c r="AW1405" s="16" t="s">
        <v>32</v>
      </c>
      <c r="AX1405" s="16" t="s">
        <v>75</v>
      </c>
      <c r="AY1405" s="220" t="s">
        <v>257</v>
      </c>
    </row>
    <row r="1406" s="15" customFormat="1">
      <c r="A1406" s="15"/>
      <c r="B1406" s="211"/>
      <c r="C1406" s="15"/>
      <c r="D1406" s="196" t="s">
        <v>265</v>
      </c>
      <c r="E1406" s="212" t="s">
        <v>1</v>
      </c>
      <c r="F1406" s="213" t="s">
        <v>271</v>
      </c>
      <c r="G1406" s="15"/>
      <c r="H1406" s="214">
        <v>98.320000000000007</v>
      </c>
      <c r="I1406" s="215"/>
      <c r="J1406" s="15"/>
      <c r="K1406" s="15"/>
      <c r="L1406" s="211"/>
      <c r="M1406" s="216"/>
      <c r="N1406" s="217"/>
      <c r="O1406" s="217"/>
      <c r="P1406" s="217"/>
      <c r="Q1406" s="217"/>
      <c r="R1406" s="217"/>
      <c r="S1406" s="217"/>
      <c r="T1406" s="218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12" t="s">
        <v>265</v>
      </c>
      <c r="AU1406" s="212" t="s">
        <v>85</v>
      </c>
      <c r="AV1406" s="15" t="s">
        <v>108</v>
      </c>
      <c r="AW1406" s="15" t="s">
        <v>32</v>
      </c>
      <c r="AX1406" s="15" t="s">
        <v>82</v>
      </c>
      <c r="AY1406" s="212" t="s">
        <v>257</v>
      </c>
    </row>
    <row r="1407" s="2" customFormat="1" ht="37.8" customHeight="1">
      <c r="A1407" s="38"/>
      <c r="B1407" s="181"/>
      <c r="C1407" s="182" t="s">
        <v>1485</v>
      </c>
      <c r="D1407" s="182" t="s">
        <v>259</v>
      </c>
      <c r="E1407" s="183" t="s">
        <v>1486</v>
      </c>
      <c r="F1407" s="184" t="s">
        <v>1487</v>
      </c>
      <c r="G1407" s="185" t="s">
        <v>323</v>
      </c>
      <c r="H1407" s="186">
        <v>5.0599999999999996</v>
      </c>
      <c r="I1407" s="187"/>
      <c r="J1407" s="188">
        <f>ROUND(I1407*H1407,2)</f>
        <v>0</v>
      </c>
      <c r="K1407" s="184" t="s">
        <v>263</v>
      </c>
      <c r="L1407" s="39"/>
      <c r="M1407" s="189" t="s">
        <v>1</v>
      </c>
      <c r="N1407" s="190" t="s">
        <v>40</v>
      </c>
      <c r="O1407" s="77"/>
      <c r="P1407" s="191">
        <f>O1407*H1407</f>
        <v>0</v>
      </c>
      <c r="Q1407" s="191">
        <v>0.049759999999999999</v>
      </c>
      <c r="R1407" s="191">
        <f>Q1407*H1407</f>
        <v>0.2517856</v>
      </c>
      <c r="S1407" s="191">
        <v>0</v>
      </c>
      <c r="T1407" s="192">
        <f>S1407*H1407</f>
        <v>0</v>
      </c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R1407" s="193" t="s">
        <v>364</v>
      </c>
      <c r="AT1407" s="193" t="s">
        <v>259</v>
      </c>
      <c r="AU1407" s="193" t="s">
        <v>85</v>
      </c>
      <c r="AY1407" s="19" t="s">
        <v>257</v>
      </c>
      <c r="BE1407" s="194">
        <f>IF(N1407="základní",J1407,0)</f>
        <v>0</v>
      </c>
      <c r="BF1407" s="194">
        <f>IF(N1407="snížená",J1407,0)</f>
        <v>0</v>
      </c>
      <c r="BG1407" s="194">
        <f>IF(N1407="zákl. přenesená",J1407,0)</f>
        <v>0</v>
      </c>
      <c r="BH1407" s="194">
        <f>IF(N1407="sníž. přenesená",J1407,0)</f>
        <v>0</v>
      </c>
      <c r="BI1407" s="194">
        <f>IF(N1407="nulová",J1407,0)</f>
        <v>0</v>
      </c>
      <c r="BJ1407" s="19" t="s">
        <v>82</v>
      </c>
      <c r="BK1407" s="194">
        <f>ROUND(I1407*H1407,2)</f>
        <v>0</v>
      </c>
      <c r="BL1407" s="19" t="s">
        <v>364</v>
      </c>
      <c r="BM1407" s="193" t="s">
        <v>1488</v>
      </c>
    </row>
    <row r="1408" s="13" customFormat="1">
      <c r="A1408" s="13"/>
      <c r="B1408" s="195"/>
      <c r="C1408" s="13"/>
      <c r="D1408" s="196" t="s">
        <v>265</v>
      </c>
      <c r="E1408" s="197" t="s">
        <v>1</v>
      </c>
      <c r="F1408" s="198" t="s">
        <v>472</v>
      </c>
      <c r="G1408" s="13"/>
      <c r="H1408" s="197" t="s">
        <v>1</v>
      </c>
      <c r="I1408" s="199"/>
      <c r="J1408" s="13"/>
      <c r="K1408" s="13"/>
      <c r="L1408" s="195"/>
      <c r="M1408" s="200"/>
      <c r="N1408" s="201"/>
      <c r="O1408" s="201"/>
      <c r="P1408" s="201"/>
      <c r="Q1408" s="201"/>
      <c r="R1408" s="201"/>
      <c r="S1408" s="201"/>
      <c r="T1408" s="202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197" t="s">
        <v>265</v>
      </c>
      <c r="AU1408" s="197" t="s">
        <v>85</v>
      </c>
      <c r="AV1408" s="13" t="s">
        <v>82</v>
      </c>
      <c r="AW1408" s="13" t="s">
        <v>32</v>
      </c>
      <c r="AX1408" s="13" t="s">
        <v>75</v>
      </c>
      <c r="AY1408" s="197" t="s">
        <v>257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1489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4" customFormat="1">
      <c r="A1410" s="14"/>
      <c r="B1410" s="203"/>
      <c r="C1410" s="14"/>
      <c r="D1410" s="196" t="s">
        <v>265</v>
      </c>
      <c r="E1410" s="204" t="s">
        <v>1</v>
      </c>
      <c r="F1410" s="205" t="s">
        <v>1490</v>
      </c>
      <c r="G1410" s="14"/>
      <c r="H1410" s="206">
        <v>5.0599999999999996</v>
      </c>
      <c r="I1410" s="207"/>
      <c r="J1410" s="14"/>
      <c r="K1410" s="14"/>
      <c r="L1410" s="203"/>
      <c r="M1410" s="208"/>
      <c r="N1410" s="209"/>
      <c r="O1410" s="209"/>
      <c r="P1410" s="209"/>
      <c r="Q1410" s="209"/>
      <c r="R1410" s="209"/>
      <c r="S1410" s="209"/>
      <c r="T1410" s="210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04" t="s">
        <v>265</v>
      </c>
      <c r="AU1410" s="204" t="s">
        <v>85</v>
      </c>
      <c r="AV1410" s="14" t="s">
        <v>85</v>
      </c>
      <c r="AW1410" s="14" t="s">
        <v>32</v>
      </c>
      <c r="AX1410" s="14" t="s">
        <v>75</v>
      </c>
      <c r="AY1410" s="204" t="s">
        <v>257</v>
      </c>
    </row>
    <row r="1411" s="15" customFormat="1">
      <c r="A1411" s="15"/>
      <c r="B1411" s="211"/>
      <c r="C1411" s="15"/>
      <c r="D1411" s="196" t="s">
        <v>265</v>
      </c>
      <c r="E1411" s="212" t="s">
        <v>1</v>
      </c>
      <c r="F1411" s="213" t="s">
        <v>271</v>
      </c>
      <c r="G1411" s="15"/>
      <c r="H1411" s="214">
        <v>5.0599999999999996</v>
      </c>
      <c r="I1411" s="215"/>
      <c r="J1411" s="15"/>
      <c r="K1411" s="15"/>
      <c r="L1411" s="211"/>
      <c r="M1411" s="216"/>
      <c r="N1411" s="217"/>
      <c r="O1411" s="217"/>
      <c r="P1411" s="217"/>
      <c r="Q1411" s="217"/>
      <c r="R1411" s="217"/>
      <c r="S1411" s="217"/>
      <c r="T1411" s="218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12" t="s">
        <v>265</v>
      </c>
      <c r="AU1411" s="212" t="s">
        <v>85</v>
      </c>
      <c r="AV1411" s="15" t="s">
        <v>108</v>
      </c>
      <c r="AW1411" s="15" t="s">
        <v>32</v>
      </c>
      <c r="AX1411" s="15" t="s">
        <v>82</v>
      </c>
      <c r="AY1411" s="212" t="s">
        <v>257</v>
      </c>
    </row>
    <row r="1412" s="2" customFormat="1" ht="24.15" customHeight="1">
      <c r="A1412" s="38"/>
      <c r="B1412" s="181"/>
      <c r="C1412" s="182" t="s">
        <v>1491</v>
      </c>
      <c r="D1412" s="182" t="s">
        <v>259</v>
      </c>
      <c r="E1412" s="183" t="s">
        <v>1492</v>
      </c>
      <c r="F1412" s="184" t="s">
        <v>1493</v>
      </c>
      <c r="G1412" s="185" t="s">
        <v>323</v>
      </c>
      <c r="H1412" s="186">
        <v>156.83000000000001</v>
      </c>
      <c r="I1412" s="187"/>
      <c r="J1412" s="188">
        <f>ROUND(I1412*H1412,2)</f>
        <v>0</v>
      </c>
      <c r="K1412" s="184" t="s">
        <v>263</v>
      </c>
      <c r="L1412" s="39"/>
      <c r="M1412" s="189" t="s">
        <v>1</v>
      </c>
      <c r="N1412" s="190" t="s">
        <v>40</v>
      </c>
      <c r="O1412" s="77"/>
      <c r="P1412" s="191">
        <f>O1412*H1412</f>
        <v>0</v>
      </c>
      <c r="Q1412" s="191">
        <v>0.016910000000000001</v>
      </c>
      <c r="R1412" s="191">
        <f>Q1412*H1412</f>
        <v>2.6519953000000003</v>
      </c>
      <c r="S1412" s="191">
        <v>0</v>
      </c>
      <c r="T1412" s="192">
        <f>S1412*H1412</f>
        <v>0</v>
      </c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R1412" s="193" t="s">
        <v>364</v>
      </c>
      <c r="AT1412" s="193" t="s">
        <v>259</v>
      </c>
      <c r="AU1412" s="193" t="s">
        <v>85</v>
      </c>
      <c r="AY1412" s="19" t="s">
        <v>257</v>
      </c>
      <c r="BE1412" s="194">
        <f>IF(N1412="základní",J1412,0)</f>
        <v>0</v>
      </c>
      <c r="BF1412" s="194">
        <f>IF(N1412="snížená",J1412,0)</f>
        <v>0</v>
      </c>
      <c r="BG1412" s="194">
        <f>IF(N1412="zákl. přenesená",J1412,0)</f>
        <v>0</v>
      </c>
      <c r="BH1412" s="194">
        <f>IF(N1412="sníž. přenesená",J1412,0)</f>
        <v>0</v>
      </c>
      <c r="BI1412" s="194">
        <f>IF(N1412="nulová",J1412,0)</f>
        <v>0</v>
      </c>
      <c r="BJ1412" s="19" t="s">
        <v>82</v>
      </c>
      <c r="BK1412" s="194">
        <f>ROUND(I1412*H1412,2)</f>
        <v>0</v>
      </c>
      <c r="BL1412" s="19" t="s">
        <v>364</v>
      </c>
      <c r="BM1412" s="193" t="s">
        <v>1494</v>
      </c>
    </row>
    <row r="1413" s="13" customFormat="1">
      <c r="A1413" s="13"/>
      <c r="B1413" s="195"/>
      <c r="C1413" s="13"/>
      <c r="D1413" s="196" t="s">
        <v>265</v>
      </c>
      <c r="E1413" s="197" t="s">
        <v>1</v>
      </c>
      <c r="F1413" s="198" t="s">
        <v>1495</v>
      </c>
      <c r="G1413" s="13"/>
      <c r="H1413" s="197" t="s">
        <v>1</v>
      </c>
      <c r="I1413" s="199"/>
      <c r="J1413" s="13"/>
      <c r="K1413" s="13"/>
      <c r="L1413" s="195"/>
      <c r="M1413" s="200"/>
      <c r="N1413" s="201"/>
      <c r="O1413" s="201"/>
      <c r="P1413" s="201"/>
      <c r="Q1413" s="201"/>
      <c r="R1413" s="201"/>
      <c r="S1413" s="201"/>
      <c r="T1413" s="20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197" t="s">
        <v>265</v>
      </c>
      <c r="AU1413" s="197" t="s">
        <v>85</v>
      </c>
      <c r="AV1413" s="13" t="s">
        <v>82</v>
      </c>
      <c r="AW1413" s="13" t="s">
        <v>32</v>
      </c>
      <c r="AX1413" s="13" t="s">
        <v>75</v>
      </c>
      <c r="AY1413" s="197" t="s">
        <v>257</v>
      </c>
    </row>
    <row r="1414" s="14" customFormat="1">
      <c r="A1414" s="14"/>
      <c r="B1414" s="203"/>
      <c r="C1414" s="14"/>
      <c r="D1414" s="196" t="s">
        <v>265</v>
      </c>
      <c r="E1414" s="204" t="s">
        <v>1</v>
      </c>
      <c r="F1414" s="205" t="s">
        <v>1496</v>
      </c>
      <c r="G1414" s="14"/>
      <c r="H1414" s="206">
        <v>59.5</v>
      </c>
      <c r="I1414" s="207"/>
      <c r="J1414" s="14"/>
      <c r="K1414" s="14"/>
      <c r="L1414" s="203"/>
      <c r="M1414" s="208"/>
      <c r="N1414" s="209"/>
      <c r="O1414" s="209"/>
      <c r="P1414" s="209"/>
      <c r="Q1414" s="209"/>
      <c r="R1414" s="209"/>
      <c r="S1414" s="209"/>
      <c r="T1414" s="210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04" t="s">
        <v>265</v>
      </c>
      <c r="AU1414" s="204" t="s">
        <v>85</v>
      </c>
      <c r="AV1414" s="14" t="s">
        <v>85</v>
      </c>
      <c r="AW1414" s="14" t="s">
        <v>32</v>
      </c>
      <c r="AX1414" s="14" t="s">
        <v>75</v>
      </c>
      <c r="AY1414" s="204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4.5599999999999996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5.6699999999999999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2.27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3.75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1500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3.04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6.1399999999999997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6" customFormat="1">
      <c r="A1422" s="16"/>
      <c r="B1422" s="219"/>
      <c r="C1422" s="16"/>
      <c r="D1422" s="196" t="s">
        <v>265</v>
      </c>
      <c r="E1422" s="220" t="s">
        <v>1</v>
      </c>
      <c r="F1422" s="221" t="s">
        <v>296</v>
      </c>
      <c r="G1422" s="16"/>
      <c r="H1422" s="222">
        <v>88.680000000000007</v>
      </c>
      <c r="I1422" s="223"/>
      <c r="J1422" s="16"/>
      <c r="K1422" s="16"/>
      <c r="L1422" s="219"/>
      <c r="M1422" s="224"/>
      <c r="N1422" s="225"/>
      <c r="O1422" s="225"/>
      <c r="P1422" s="225"/>
      <c r="Q1422" s="225"/>
      <c r="R1422" s="225"/>
      <c r="S1422" s="225"/>
      <c r="T1422" s="22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T1422" s="220" t="s">
        <v>265</v>
      </c>
      <c r="AU1422" s="220" t="s">
        <v>85</v>
      </c>
      <c r="AV1422" s="16" t="s">
        <v>92</v>
      </c>
      <c r="AW1422" s="16" t="s">
        <v>32</v>
      </c>
      <c r="AX1422" s="16" t="s">
        <v>75</v>
      </c>
      <c r="AY1422" s="220" t="s">
        <v>257</v>
      </c>
    </row>
    <row r="1423" s="14" customFormat="1">
      <c r="A1423" s="14"/>
      <c r="B1423" s="203"/>
      <c r="C1423" s="14"/>
      <c r="D1423" s="196" t="s">
        <v>265</v>
      </c>
      <c r="E1423" s="204" t="s">
        <v>1</v>
      </c>
      <c r="F1423" s="205" t="s">
        <v>1503</v>
      </c>
      <c r="G1423" s="14"/>
      <c r="H1423" s="206">
        <v>68.150000000000006</v>
      </c>
      <c r="I1423" s="207"/>
      <c r="J1423" s="14"/>
      <c r="K1423" s="14"/>
      <c r="L1423" s="203"/>
      <c r="M1423" s="208"/>
      <c r="N1423" s="209"/>
      <c r="O1423" s="209"/>
      <c r="P1423" s="209"/>
      <c r="Q1423" s="209"/>
      <c r="R1423" s="209"/>
      <c r="S1423" s="209"/>
      <c r="T1423" s="210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04" t="s">
        <v>265</v>
      </c>
      <c r="AU1423" s="204" t="s">
        <v>85</v>
      </c>
      <c r="AV1423" s="14" t="s">
        <v>85</v>
      </c>
      <c r="AW1423" s="14" t="s">
        <v>32</v>
      </c>
      <c r="AX1423" s="14" t="s">
        <v>75</v>
      </c>
      <c r="AY1423" s="204" t="s">
        <v>257</v>
      </c>
    </row>
    <row r="1424" s="16" customFormat="1">
      <c r="A1424" s="16"/>
      <c r="B1424" s="219"/>
      <c r="C1424" s="16"/>
      <c r="D1424" s="196" t="s">
        <v>265</v>
      </c>
      <c r="E1424" s="220" t="s">
        <v>1</v>
      </c>
      <c r="F1424" s="221" t="s">
        <v>296</v>
      </c>
      <c r="G1424" s="16"/>
      <c r="H1424" s="222">
        <v>68.150000000000006</v>
      </c>
      <c r="I1424" s="223"/>
      <c r="J1424" s="16"/>
      <c r="K1424" s="16"/>
      <c r="L1424" s="219"/>
      <c r="M1424" s="224"/>
      <c r="N1424" s="225"/>
      <c r="O1424" s="225"/>
      <c r="P1424" s="225"/>
      <c r="Q1424" s="225"/>
      <c r="R1424" s="225"/>
      <c r="S1424" s="225"/>
      <c r="T1424" s="22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20" t="s">
        <v>265</v>
      </c>
      <c r="AU1424" s="220" t="s">
        <v>85</v>
      </c>
      <c r="AV1424" s="16" t="s">
        <v>92</v>
      </c>
      <c r="AW1424" s="16" t="s">
        <v>32</v>
      </c>
      <c r="AX1424" s="16" t="s">
        <v>75</v>
      </c>
      <c r="AY1424" s="220" t="s">
        <v>257</v>
      </c>
    </row>
    <row r="1425" s="15" customFormat="1">
      <c r="A1425" s="15"/>
      <c r="B1425" s="211"/>
      <c r="C1425" s="15"/>
      <c r="D1425" s="196" t="s">
        <v>265</v>
      </c>
      <c r="E1425" s="212" t="s">
        <v>1</v>
      </c>
      <c r="F1425" s="213" t="s">
        <v>271</v>
      </c>
      <c r="G1425" s="15"/>
      <c r="H1425" s="214">
        <v>156.83000000000001</v>
      </c>
      <c r="I1425" s="215"/>
      <c r="J1425" s="15"/>
      <c r="K1425" s="15"/>
      <c r="L1425" s="211"/>
      <c r="M1425" s="216"/>
      <c r="N1425" s="217"/>
      <c r="O1425" s="217"/>
      <c r="P1425" s="217"/>
      <c r="Q1425" s="217"/>
      <c r="R1425" s="217"/>
      <c r="S1425" s="217"/>
      <c r="T1425" s="218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T1425" s="212" t="s">
        <v>265</v>
      </c>
      <c r="AU1425" s="212" t="s">
        <v>85</v>
      </c>
      <c r="AV1425" s="15" t="s">
        <v>108</v>
      </c>
      <c r="AW1425" s="15" t="s">
        <v>32</v>
      </c>
      <c r="AX1425" s="15" t="s">
        <v>82</v>
      </c>
      <c r="AY1425" s="212" t="s">
        <v>257</v>
      </c>
    </row>
    <row r="1426" s="2" customFormat="1" ht="24.15" customHeight="1">
      <c r="A1426" s="38"/>
      <c r="B1426" s="181"/>
      <c r="C1426" s="182" t="s">
        <v>1504</v>
      </c>
      <c r="D1426" s="182" t="s">
        <v>259</v>
      </c>
      <c r="E1426" s="183" t="s">
        <v>1505</v>
      </c>
      <c r="F1426" s="184" t="s">
        <v>1506</v>
      </c>
      <c r="G1426" s="185" t="s">
        <v>323</v>
      </c>
      <c r="H1426" s="186">
        <v>83.370000000000005</v>
      </c>
      <c r="I1426" s="187"/>
      <c r="J1426" s="188">
        <f>ROUND(I1426*H1426,2)</f>
        <v>0</v>
      </c>
      <c r="K1426" s="184" t="s">
        <v>263</v>
      </c>
      <c r="L1426" s="39"/>
      <c r="M1426" s="189" t="s">
        <v>1</v>
      </c>
      <c r="N1426" s="190" t="s">
        <v>40</v>
      </c>
      <c r="O1426" s="77"/>
      <c r="P1426" s="191">
        <f>O1426*H1426</f>
        <v>0</v>
      </c>
      <c r="Q1426" s="191">
        <v>0.00010000000000000001</v>
      </c>
      <c r="R1426" s="191">
        <f>Q1426*H1426</f>
        <v>0.0083370000000000007</v>
      </c>
      <c r="S1426" s="191">
        <v>0</v>
      </c>
      <c r="T1426" s="192">
        <f>S1426*H1426</f>
        <v>0</v>
      </c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R1426" s="193" t="s">
        <v>364</v>
      </c>
      <c r="AT1426" s="193" t="s">
        <v>259</v>
      </c>
      <c r="AU1426" s="193" t="s">
        <v>85</v>
      </c>
      <c r="AY1426" s="19" t="s">
        <v>257</v>
      </c>
      <c r="BE1426" s="194">
        <f>IF(N1426="základní",J1426,0)</f>
        <v>0</v>
      </c>
      <c r="BF1426" s="194">
        <f>IF(N1426="snížená",J1426,0)</f>
        <v>0</v>
      </c>
      <c r="BG1426" s="194">
        <f>IF(N1426="zákl. přenesená",J1426,0)</f>
        <v>0</v>
      </c>
      <c r="BH1426" s="194">
        <f>IF(N1426="sníž. přenesená",J1426,0)</f>
        <v>0</v>
      </c>
      <c r="BI1426" s="194">
        <f>IF(N1426="nulová",J1426,0)</f>
        <v>0</v>
      </c>
      <c r="BJ1426" s="19" t="s">
        <v>82</v>
      </c>
      <c r="BK1426" s="194">
        <f>ROUND(I1426*H1426,2)</f>
        <v>0</v>
      </c>
      <c r="BL1426" s="19" t="s">
        <v>364</v>
      </c>
      <c r="BM1426" s="193" t="s">
        <v>1507</v>
      </c>
    </row>
    <row r="1427" s="14" customFormat="1">
      <c r="A1427" s="14"/>
      <c r="B1427" s="203"/>
      <c r="C1427" s="14"/>
      <c r="D1427" s="196" t="s">
        <v>265</v>
      </c>
      <c r="E1427" s="204" t="s">
        <v>1</v>
      </c>
      <c r="F1427" s="205" t="s">
        <v>1508</v>
      </c>
      <c r="G1427" s="14"/>
      <c r="H1427" s="206">
        <v>59.5</v>
      </c>
      <c r="I1427" s="207"/>
      <c r="J1427" s="14"/>
      <c r="K1427" s="14"/>
      <c r="L1427" s="203"/>
      <c r="M1427" s="208"/>
      <c r="N1427" s="209"/>
      <c r="O1427" s="209"/>
      <c r="P1427" s="209"/>
      <c r="Q1427" s="209"/>
      <c r="R1427" s="209"/>
      <c r="S1427" s="209"/>
      <c r="T1427" s="210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04" t="s">
        <v>265</v>
      </c>
      <c r="AU1427" s="204" t="s">
        <v>85</v>
      </c>
      <c r="AV1427" s="14" t="s">
        <v>85</v>
      </c>
      <c r="AW1427" s="14" t="s">
        <v>32</v>
      </c>
      <c r="AX1427" s="14" t="s">
        <v>75</v>
      </c>
      <c r="AY1427" s="204" t="s">
        <v>257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4.5599999999999996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5.6699999999999999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3.75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1511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6.1399999999999997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5" customFormat="1">
      <c r="A1433" s="15"/>
      <c r="B1433" s="211"/>
      <c r="C1433" s="15"/>
      <c r="D1433" s="196" t="s">
        <v>265</v>
      </c>
      <c r="E1433" s="212" t="s">
        <v>1</v>
      </c>
      <c r="F1433" s="213" t="s">
        <v>271</v>
      </c>
      <c r="G1433" s="15"/>
      <c r="H1433" s="214">
        <v>83.370000000000005</v>
      </c>
      <c r="I1433" s="215"/>
      <c r="J1433" s="15"/>
      <c r="K1433" s="15"/>
      <c r="L1433" s="211"/>
      <c r="M1433" s="216"/>
      <c r="N1433" s="217"/>
      <c r="O1433" s="217"/>
      <c r="P1433" s="217"/>
      <c r="Q1433" s="217"/>
      <c r="R1433" s="217"/>
      <c r="S1433" s="217"/>
      <c r="T1433" s="218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T1433" s="212" t="s">
        <v>265</v>
      </c>
      <c r="AU1433" s="212" t="s">
        <v>85</v>
      </c>
      <c r="AV1433" s="15" t="s">
        <v>108</v>
      </c>
      <c r="AW1433" s="15" t="s">
        <v>32</v>
      </c>
      <c r="AX1433" s="15" t="s">
        <v>82</v>
      </c>
      <c r="AY1433" s="212" t="s">
        <v>257</v>
      </c>
    </row>
    <row r="1434" s="2" customFormat="1" ht="24.15" customHeight="1">
      <c r="A1434" s="38"/>
      <c r="B1434" s="181"/>
      <c r="C1434" s="182" t="s">
        <v>1513</v>
      </c>
      <c r="D1434" s="182" t="s">
        <v>259</v>
      </c>
      <c r="E1434" s="183" t="s">
        <v>1514</v>
      </c>
      <c r="F1434" s="184" t="s">
        <v>1515</v>
      </c>
      <c r="G1434" s="185" t="s">
        <v>323</v>
      </c>
      <c r="H1434" s="186">
        <v>73.459999999999994</v>
      </c>
      <c r="I1434" s="187"/>
      <c r="J1434" s="188">
        <f>ROUND(I1434*H1434,2)</f>
        <v>0</v>
      </c>
      <c r="K1434" s="184" t="s">
        <v>263</v>
      </c>
      <c r="L1434" s="39"/>
      <c r="M1434" s="189" t="s">
        <v>1</v>
      </c>
      <c r="N1434" s="190" t="s">
        <v>40</v>
      </c>
      <c r="O1434" s="77"/>
      <c r="P1434" s="191">
        <f>O1434*H1434</f>
        <v>0</v>
      </c>
      <c r="Q1434" s="191">
        <v>0.00014999999999999999</v>
      </c>
      <c r="R1434" s="191">
        <f>Q1434*H1434</f>
        <v>0.011018999999999998</v>
      </c>
      <c r="S1434" s="191">
        <v>0</v>
      </c>
      <c r="T1434" s="192">
        <f>S1434*H1434</f>
        <v>0</v>
      </c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R1434" s="193" t="s">
        <v>364</v>
      </c>
      <c r="AT1434" s="193" t="s">
        <v>259</v>
      </c>
      <c r="AU1434" s="193" t="s">
        <v>85</v>
      </c>
      <c r="AY1434" s="19" t="s">
        <v>257</v>
      </c>
      <c r="BE1434" s="194">
        <f>IF(N1434="základní",J1434,0)</f>
        <v>0</v>
      </c>
      <c r="BF1434" s="194">
        <f>IF(N1434="snížená",J1434,0)</f>
        <v>0</v>
      </c>
      <c r="BG1434" s="194">
        <f>IF(N1434="zákl. přenesená",J1434,0)</f>
        <v>0</v>
      </c>
      <c r="BH1434" s="194">
        <f>IF(N1434="sníž. přenesená",J1434,0)</f>
        <v>0</v>
      </c>
      <c r="BI1434" s="194">
        <f>IF(N1434="nulová",J1434,0)</f>
        <v>0</v>
      </c>
      <c r="BJ1434" s="19" t="s">
        <v>82</v>
      </c>
      <c r="BK1434" s="194">
        <f>ROUND(I1434*H1434,2)</f>
        <v>0</v>
      </c>
      <c r="BL1434" s="19" t="s">
        <v>364</v>
      </c>
      <c r="BM1434" s="193" t="s">
        <v>1516</v>
      </c>
    </row>
    <row r="1435" s="14" customFormat="1">
      <c r="A1435" s="14"/>
      <c r="B1435" s="203"/>
      <c r="C1435" s="14"/>
      <c r="D1435" s="196" t="s">
        <v>265</v>
      </c>
      <c r="E1435" s="204" t="s">
        <v>1</v>
      </c>
      <c r="F1435" s="205" t="s">
        <v>1517</v>
      </c>
      <c r="G1435" s="14"/>
      <c r="H1435" s="206">
        <v>2.27</v>
      </c>
      <c r="I1435" s="207"/>
      <c r="J1435" s="14"/>
      <c r="K1435" s="14"/>
      <c r="L1435" s="203"/>
      <c r="M1435" s="208"/>
      <c r="N1435" s="209"/>
      <c r="O1435" s="209"/>
      <c r="P1435" s="209"/>
      <c r="Q1435" s="209"/>
      <c r="R1435" s="209"/>
      <c r="S1435" s="209"/>
      <c r="T1435" s="210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04" t="s">
        <v>265</v>
      </c>
      <c r="AU1435" s="204" t="s">
        <v>85</v>
      </c>
      <c r="AV1435" s="14" t="s">
        <v>85</v>
      </c>
      <c r="AW1435" s="14" t="s">
        <v>32</v>
      </c>
      <c r="AX1435" s="14" t="s">
        <v>75</v>
      </c>
      <c r="AY1435" s="204" t="s">
        <v>257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3.04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68.150000000000006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5" customFormat="1">
      <c r="A1438" s="15"/>
      <c r="B1438" s="211"/>
      <c r="C1438" s="15"/>
      <c r="D1438" s="196" t="s">
        <v>265</v>
      </c>
      <c r="E1438" s="212" t="s">
        <v>1</v>
      </c>
      <c r="F1438" s="213" t="s">
        <v>271</v>
      </c>
      <c r="G1438" s="15"/>
      <c r="H1438" s="214">
        <v>73.460000000000008</v>
      </c>
      <c r="I1438" s="215"/>
      <c r="J1438" s="15"/>
      <c r="K1438" s="15"/>
      <c r="L1438" s="211"/>
      <c r="M1438" s="216"/>
      <c r="N1438" s="217"/>
      <c r="O1438" s="217"/>
      <c r="P1438" s="217"/>
      <c r="Q1438" s="217"/>
      <c r="R1438" s="217"/>
      <c r="S1438" s="217"/>
      <c r="T1438" s="218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T1438" s="212" t="s">
        <v>265</v>
      </c>
      <c r="AU1438" s="212" t="s">
        <v>85</v>
      </c>
      <c r="AV1438" s="15" t="s">
        <v>108</v>
      </c>
      <c r="AW1438" s="15" t="s">
        <v>32</v>
      </c>
      <c r="AX1438" s="15" t="s">
        <v>82</v>
      </c>
      <c r="AY1438" s="212" t="s">
        <v>257</v>
      </c>
    </row>
    <row r="1439" s="2" customFormat="1" ht="24.15" customHeight="1">
      <c r="A1439" s="38"/>
      <c r="B1439" s="181"/>
      <c r="C1439" s="182" t="s">
        <v>1520</v>
      </c>
      <c r="D1439" s="182" t="s">
        <v>259</v>
      </c>
      <c r="E1439" s="183" t="s">
        <v>1521</v>
      </c>
      <c r="F1439" s="184" t="s">
        <v>1522</v>
      </c>
      <c r="G1439" s="185" t="s">
        <v>493</v>
      </c>
      <c r="H1439" s="186">
        <v>33</v>
      </c>
      <c r="I1439" s="187"/>
      <c r="J1439" s="188">
        <f>ROUND(I1439*H1439,2)</f>
        <v>0</v>
      </c>
      <c r="K1439" s="184" t="s">
        <v>263</v>
      </c>
      <c r="L1439" s="39"/>
      <c r="M1439" s="189" t="s">
        <v>1</v>
      </c>
      <c r="N1439" s="190" t="s">
        <v>40</v>
      </c>
      <c r="O1439" s="77"/>
      <c r="P1439" s="191">
        <f>O1439*H1439</f>
        <v>0</v>
      </c>
      <c r="Q1439" s="191">
        <v>0.00528</v>
      </c>
      <c r="R1439" s="191">
        <f>Q1439*H1439</f>
        <v>0.17424000000000001</v>
      </c>
      <c r="S1439" s="191">
        <v>0</v>
      </c>
      <c r="T1439" s="192">
        <f>S1439*H1439</f>
        <v>0</v>
      </c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R1439" s="193" t="s">
        <v>364</v>
      </c>
      <c r="AT1439" s="193" t="s">
        <v>259</v>
      </c>
      <c r="AU1439" s="193" t="s">
        <v>85</v>
      </c>
      <c r="AY1439" s="19" t="s">
        <v>257</v>
      </c>
      <c r="BE1439" s="194">
        <f>IF(N1439="základní",J1439,0)</f>
        <v>0</v>
      </c>
      <c r="BF1439" s="194">
        <f>IF(N1439="snížená",J1439,0)</f>
        <v>0</v>
      </c>
      <c r="BG1439" s="194">
        <f>IF(N1439="zákl. přenesená",J1439,0)</f>
        <v>0</v>
      </c>
      <c r="BH1439" s="194">
        <f>IF(N1439="sníž. přenesená",J1439,0)</f>
        <v>0</v>
      </c>
      <c r="BI1439" s="194">
        <f>IF(N1439="nulová",J1439,0)</f>
        <v>0</v>
      </c>
      <c r="BJ1439" s="19" t="s">
        <v>82</v>
      </c>
      <c r="BK1439" s="194">
        <f>ROUND(I1439*H1439,2)</f>
        <v>0</v>
      </c>
      <c r="BL1439" s="19" t="s">
        <v>364</v>
      </c>
      <c r="BM1439" s="193" t="s">
        <v>1523</v>
      </c>
    </row>
    <row r="1440" s="2" customFormat="1" ht="24.15" customHeight="1">
      <c r="A1440" s="38"/>
      <c r="B1440" s="181"/>
      <c r="C1440" s="182" t="s">
        <v>1524</v>
      </c>
      <c r="D1440" s="182" t="s">
        <v>259</v>
      </c>
      <c r="E1440" s="183" t="s">
        <v>1525</v>
      </c>
      <c r="F1440" s="184" t="s">
        <v>1526</v>
      </c>
      <c r="G1440" s="185" t="s">
        <v>422</v>
      </c>
      <c r="H1440" s="186">
        <v>72</v>
      </c>
      <c r="I1440" s="187"/>
      <c r="J1440" s="188">
        <f>ROUND(I1440*H1440,2)</f>
        <v>0</v>
      </c>
      <c r="K1440" s="184" t="s">
        <v>1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</v>
      </c>
      <c r="R1440" s="191">
        <f>Q1440*H1440</f>
        <v>0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1527</v>
      </c>
    </row>
    <row r="1441" s="2" customFormat="1" ht="37.8" customHeight="1">
      <c r="A1441" s="38"/>
      <c r="B1441" s="181"/>
      <c r="C1441" s="182" t="s">
        <v>1528</v>
      </c>
      <c r="D1441" s="182" t="s">
        <v>259</v>
      </c>
      <c r="E1441" s="183" t="s">
        <v>1529</v>
      </c>
      <c r="F1441" s="184" t="s">
        <v>1530</v>
      </c>
      <c r="G1441" s="185" t="s">
        <v>422</v>
      </c>
      <c r="H1441" s="186">
        <v>85.200000000000003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1531</v>
      </c>
    </row>
    <row r="1442" s="2" customFormat="1" ht="66.75" customHeight="1">
      <c r="A1442" s="38"/>
      <c r="B1442" s="181"/>
      <c r="C1442" s="182" t="s">
        <v>1532</v>
      </c>
      <c r="D1442" s="182" t="s">
        <v>259</v>
      </c>
      <c r="E1442" s="183" t="s">
        <v>1533</v>
      </c>
      <c r="F1442" s="184" t="s">
        <v>1534</v>
      </c>
      <c r="G1442" s="185" t="s">
        <v>323</v>
      </c>
      <c r="H1442" s="186">
        <v>9.0299999999999994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1535</v>
      </c>
    </row>
    <row r="1443" s="13" customFormat="1">
      <c r="A1443" s="13"/>
      <c r="B1443" s="195"/>
      <c r="C1443" s="13"/>
      <c r="D1443" s="196" t="s">
        <v>265</v>
      </c>
      <c r="E1443" s="197" t="s">
        <v>1</v>
      </c>
      <c r="F1443" s="198" t="s">
        <v>1536</v>
      </c>
      <c r="G1443" s="13"/>
      <c r="H1443" s="197" t="s">
        <v>1</v>
      </c>
      <c r="I1443" s="199"/>
      <c r="J1443" s="13"/>
      <c r="K1443" s="13"/>
      <c r="L1443" s="195"/>
      <c r="M1443" s="200"/>
      <c r="N1443" s="201"/>
      <c r="O1443" s="201"/>
      <c r="P1443" s="201"/>
      <c r="Q1443" s="201"/>
      <c r="R1443" s="201"/>
      <c r="S1443" s="201"/>
      <c r="T1443" s="202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197" t="s">
        <v>265</v>
      </c>
      <c r="AU1443" s="197" t="s">
        <v>85</v>
      </c>
      <c r="AV1443" s="13" t="s">
        <v>82</v>
      </c>
      <c r="AW1443" s="13" t="s">
        <v>32</v>
      </c>
      <c r="AX1443" s="13" t="s">
        <v>75</v>
      </c>
      <c r="AY1443" s="197" t="s">
        <v>257</v>
      </c>
    </row>
    <row r="1444" s="14" customFormat="1">
      <c r="A1444" s="14"/>
      <c r="B1444" s="203"/>
      <c r="C1444" s="14"/>
      <c r="D1444" s="196" t="s">
        <v>265</v>
      </c>
      <c r="E1444" s="204" t="s">
        <v>1</v>
      </c>
      <c r="F1444" s="205" t="s">
        <v>1537</v>
      </c>
      <c r="G1444" s="14"/>
      <c r="H1444" s="206">
        <v>9.0299999999999994</v>
      </c>
      <c r="I1444" s="207"/>
      <c r="J1444" s="14"/>
      <c r="K1444" s="14"/>
      <c r="L1444" s="203"/>
      <c r="M1444" s="208"/>
      <c r="N1444" s="209"/>
      <c r="O1444" s="209"/>
      <c r="P1444" s="209"/>
      <c r="Q1444" s="209"/>
      <c r="R1444" s="209"/>
      <c r="S1444" s="209"/>
      <c r="T1444" s="210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04" t="s">
        <v>265</v>
      </c>
      <c r="AU1444" s="204" t="s">
        <v>85</v>
      </c>
      <c r="AV1444" s="14" t="s">
        <v>85</v>
      </c>
      <c r="AW1444" s="14" t="s">
        <v>32</v>
      </c>
      <c r="AX1444" s="14" t="s">
        <v>75</v>
      </c>
      <c r="AY1444" s="204" t="s">
        <v>257</v>
      </c>
    </row>
    <row r="1445" s="15" customFormat="1">
      <c r="A1445" s="15"/>
      <c r="B1445" s="211"/>
      <c r="C1445" s="15"/>
      <c r="D1445" s="196" t="s">
        <v>265</v>
      </c>
      <c r="E1445" s="212" t="s">
        <v>1</v>
      </c>
      <c r="F1445" s="213" t="s">
        <v>271</v>
      </c>
      <c r="G1445" s="15"/>
      <c r="H1445" s="214">
        <v>9.0299999999999994</v>
      </c>
      <c r="I1445" s="215"/>
      <c r="J1445" s="15"/>
      <c r="K1445" s="15"/>
      <c r="L1445" s="211"/>
      <c r="M1445" s="216"/>
      <c r="N1445" s="217"/>
      <c r="O1445" s="217"/>
      <c r="P1445" s="217"/>
      <c r="Q1445" s="217"/>
      <c r="R1445" s="217"/>
      <c r="S1445" s="217"/>
      <c r="T1445" s="218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12" t="s">
        <v>265</v>
      </c>
      <c r="AU1445" s="212" t="s">
        <v>85</v>
      </c>
      <c r="AV1445" s="15" t="s">
        <v>108</v>
      </c>
      <c r="AW1445" s="15" t="s">
        <v>32</v>
      </c>
      <c r="AX1445" s="15" t="s">
        <v>82</v>
      </c>
      <c r="AY1445" s="212" t="s">
        <v>257</v>
      </c>
    </row>
    <row r="1446" s="2" customFormat="1" ht="66.75" customHeight="1">
      <c r="A1446" s="38"/>
      <c r="B1446" s="181"/>
      <c r="C1446" s="182" t="s">
        <v>1538</v>
      </c>
      <c r="D1446" s="182" t="s">
        <v>259</v>
      </c>
      <c r="E1446" s="183" t="s">
        <v>1539</v>
      </c>
      <c r="F1446" s="184" t="s">
        <v>1540</v>
      </c>
      <c r="G1446" s="185" t="s">
        <v>323</v>
      </c>
      <c r="H1446" s="186">
        <v>175</v>
      </c>
      <c r="I1446" s="187"/>
      <c r="J1446" s="188">
        <f>ROUND(I1446*H1446,2)</f>
        <v>0</v>
      </c>
      <c r="K1446" s="184" t="s">
        <v>1</v>
      </c>
      <c r="L1446" s="39"/>
      <c r="M1446" s="189" t="s">
        <v>1</v>
      </c>
      <c r="N1446" s="190" t="s">
        <v>40</v>
      </c>
      <c r="O1446" s="77"/>
      <c r="P1446" s="191">
        <f>O1446*H1446</f>
        <v>0</v>
      </c>
      <c r="Q1446" s="191">
        <v>0</v>
      </c>
      <c r="R1446" s="191">
        <f>Q1446*H1446</f>
        <v>0</v>
      </c>
      <c r="S1446" s="191">
        <v>0</v>
      </c>
      <c r="T1446" s="192">
        <f>S1446*H1446</f>
        <v>0</v>
      </c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R1446" s="193" t="s">
        <v>364</v>
      </c>
      <c r="AT1446" s="193" t="s">
        <v>259</v>
      </c>
      <c r="AU1446" s="193" t="s">
        <v>85</v>
      </c>
      <c r="AY1446" s="19" t="s">
        <v>257</v>
      </c>
      <c r="BE1446" s="194">
        <f>IF(N1446="základní",J1446,0)</f>
        <v>0</v>
      </c>
      <c r="BF1446" s="194">
        <f>IF(N1446="snížená",J1446,0)</f>
        <v>0</v>
      </c>
      <c r="BG1446" s="194">
        <f>IF(N1446="zákl. přenesená",J1446,0)</f>
        <v>0</v>
      </c>
      <c r="BH1446" s="194">
        <f>IF(N1446="sníž. přenesená",J1446,0)</f>
        <v>0</v>
      </c>
      <c r="BI1446" s="194">
        <f>IF(N1446="nulová",J1446,0)</f>
        <v>0</v>
      </c>
      <c r="BJ1446" s="19" t="s">
        <v>82</v>
      </c>
      <c r="BK1446" s="194">
        <f>ROUND(I1446*H1446,2)</f>
        <v>0</v>
      </c>
      <c r="BL1446" s="19" t="s">
        <v>364</v>
      </c>
      <c r="BM1446" s="193" t="s">
        <v>1541</v>
      </c>
    </row>
    <row r="1447" s="13" customFormat="1">
      <c r="A1447" s="13"/>
      <c r="B1447" s="195"/>
      <c r="C1447" s="13"/>
      <c r="D1447" s="196" t="s">
        <v>265</v>
      </c>
      <c r="E1447" s="197" t="s">
        <v>1</v>
      </c>
      <c r="F1447" s="198" t="s">
        <v>1542</v>
      </c>
      <c r="G1447" s="13"/>
      <c r="H1447" s="197" t="s">
        <v>1</v>
      </c>
      <c r="I1447" s="199"/>
      <c r="J1447" s="13"/>
      <c r="K1447" s="13"/>
      <c r="L1447" s="195"/>
      <c r="M1447" s="200"/>
      <c r="N1447" s="201"/>
      <c r="O1447" s="201"/>
      <c r="P1447" s="201"/>
      <c r="Q1447" s="201"/>
      <c r="R1447" s="201"/>
      <c r="S1447" s="201"/>
      <c r="T1447" s="20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197" t="s">
        <v>265</v>
      </c>
      <c r="AU1447" s="197" t="s">
        <v>85</v>
      </c>
      <c r="AV1447" s="13" t="s">
        <v>82</v>
      </c>
      <c r="AW1447" s="13" t="s">
        <v>32</v>
      </c>
      <c r="AX1447" s="13" t="s">
        <v>75</v>
      </c>
      <c r="AY1447" s="197" t="s">
        <v>257</v>
      </c>
    </row>
    <row r="1448" s="14" customFormat="1">
      <c r="A1448" s="14"/>
      <c r="B1448" s="203"/>
      <c r="C1448" s="14"/>
      <c r="D1448" s="196" t="s">
        <v>265</v>
      </c>
      <c r="E1448" s="204" t="s">
        <v>1</v>
      </c>
      <c r="F1448" s="205" t="s">
        <v>1543</v>
      </c>
      <c r="G1448" s="14"/>
      <c r="H1448" s="206">
        <v>84.370000000000005</v>
      </c>
      <c r="I1448" s="207"/>
      <c r="J1448" s="14"/>
      <c r="K1448" s="14"/>
      <c r="L1448" s="203"/>
      <c r="M1448" s="208"/>
      <c r="N1448" s="209"/>
      <c r="O1448" s="209"/>
      <c r="P1448" s="209"/>
      <c r="Q1448" s="209"/>
      <c r="R1448" s="209"/>
      <c r="S1448" s="209"/>
      <c r="T1448" s="210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04" t="s">
        <v>265</v>
      </c>
      <c r="AU1448" s="204" t="s">
        <v>85</v>
      </c>
      <c r="AV1448" s="14" t="s">
        <v>85</v>
      </c>
      <c r="AW1448" s="14" t="s">
        <v>32</v>
      </c>
      <c r="AX1448" s="14" t="s">
        <v>75</v>
      </c>
      <c r="AY1448" s="204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4.3700000000000001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86.260000000000005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5" customFormat="1">
      <c r="A1451" s="15"/>
      <c r="B1451" s="211"/>
      <c r="C1451" s="15"/>
      <c r="D1451" s="196" t="s">
        <v>265</v>
      </c>
      <c r="E1451" s="212" t="s">
        <v>1</v>
      </c>
      <c r="F1451" s="213" t="s">
        <v>271</v>
      </c>
      <c r="G1451" s="15"/>
      <c r="H1451" s="214">
        <v>175</v>
      </c>
      <c r="I1451" s="215"/>
      <c r="J1451" s="15"/>
      <c r="K1451" s="15"/>
      <c r="L1451" s="211"/>
      <c r="M1451" s="216"/>
      <c r="N1451" s="217"/>
      <c r="O1451" s="217"/>
      <c r="P1451" s="217"/>
      <c r="Q1451" s="217"/>
      <c r="R1451" s="217"/>
      <c r="S1451" s="217"/>
      <c r="T1451" s="218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12" t="s">
        <v>265</v>
      </c>
      <c r="AU1451" s="212" t="s">
        <v>85</v>
      </c>
      <c r="AV1451" s="15" t="s">
        <v>108</v>
      </c>
      <c r="AW1451" s="15" t="s">
        <v>32</v>
      </c>
      <c r="AX1451" s="15" t="s">
        <v>82</v>
      </c>
      <c r="AY1451" s="212" t="s">
        <v>257</v>
      </c>
    </row>
    <row r="1452" s="2" customFormat="1" ht="76.35" customHeight="1">
      <c r="A1452" s="38"/>
      <c r="B1452" s="181"/>
      <c r="C1452" s="182" t="s">
        <v>1546</v>
      </c>
      <c r="D1452" s="182" t="s">
        <v>259</v>
      </c>
      <c r="E1452" s="183" t="s">
        <v>1547</v>
      </c>
      <c r="F1452" s="184" t="s">
        <v>1548</v>
      </c>
      <c r="G1452" s="185" t="s">
        <v>323</v>
      </c>
      <c r="H1452" s="186">
        <v>3.2400000000000002</v>
      </c>
      <c r="I1452" s="187"/>
      <c r="J1452" s="188">
        <f>ROUND(I1452*H1452,2)</f>
        <v>0</v>
      </c>
      <c r="K1452" s="184" t="s">
        <v>1</v>
      </c>
      <c r="L1452" s="39"/>
      <c r="M1452" s="189" t="s">
        <v>1</v>
      </c>
      <c r="N1452" s="190" t="s">
        <v>40</v>
      </c>
      <c r="O1452" s="77"/>
      <c r="P1452" s="191">
        <f>O1452*H1452</f>
        <v>0</v>
      </c>
      <c r="Q1452" s="191">
        <v>0</v>
      </c>
      <c r="R1452" s="191">
        <f>Q1452*H1452</f>
        <v>0</v>
      </c>
      <c r="S1452" s="191">
        <v>0</v>
      </c>
      <c r="T1452" s="192">
        <f>S1452*H1452</f>
        <v>0</v>
      </c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R1452" s="193" t="s">
        <v>364</v>
      </c>
      <c r="AT1452" s="193" t="s">
        <v>259</v>
      </c>
      <c r="AU1452" s="193" t="s">
        <v>85</v>
      </c>
      <c r="AY1452" s="19" t="s">
        <v>257</v>
      </c>
      <c r="BE1452" s="194">
        <f>IF(N1452="základní",J1452,0)</f>
        <v>0</v>
      </c>
      <c r="BF1452" s="194">
        <f>IF(N1452="snížená",J1452,0)</f>
        <v>0</v>
      </c>
      <c r="BG1452" s="194">
        <f>IF(N1452="zákl. přenesená",J1452,0)</f>
        <v>0</v>
      </c>
      <c r="BH1452" s="194">
        <f>IF(N1452="sníž. přenesená",J1452,0)</f>
        <v>0</v>
      </c>
      <c r="BI1452" s="194">
        <f>IF(N1452="nulová",J1452,0)</f>
        <v>0</v>
      </c>
      <c r="BJ1452" s="19" t="s">
        <v>82</v>
      </c>
      <c r="BK1452" s="194">
        <f>ROUND(I1452*H1452,2)</f>
        <v>0</v>
      </c>
      <c r="BL1452" s="19" t="s">
        <v>364</v>
      </c>
      <c r="BM1452" s="193" t="s">
        <v>1549</v>
      </c>
    </row>
    <row r="1453" s="13" customFormat="1">
      <c r="A1453" s="13"/>
      <c r="B1453" s="195"/>
      <c r="C1453" s="13"/>
      <c r="D1453" s="196" t="s">
        <v>265</v>
      </c>
      <c r="E1453" s="197" t="s">
        <v>1</v>
      </c>
      <c r="F1453" s="198" t="s">
        <v>1536</v>
      </c>
      <c r="G1453" s="13"/>
      <c r="H1453" s="197" t="s">
        <v>1</v>
      </c>
      <c r="I1453" s="199"/>
      <c r="J1453" s="13"/>
      <c r="K1453" s="13"/>
      <c r="L1453" s="195"/>
      <c r="M1453" s="200"/>
      <c r="N1453" s="201"/>
      <c r="O1453" s="201"/>
      <c r="P1453" s="201"/>
      <c r="Q1453" s="201"/>
      <c r="R1453" s="201"/>
      <c r="S1453" s="201"/>
      <c r="T1453" s="20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197" t="s">
        <v>265</v>
      </c>
      <c r="AU1453" s="197" t="s">
        <v>85</v>
      </c>
      <c r="AV1453" s="13" t="s">
        <v>82</v>
      </c>
      <c r="AW1453" s="13" t="s">
        <v>32</v>
      </c>
      <c r="AX1453" s="13" t="s">
        <v>75</v>
      </c>
      <c r="AY1453" s="197" t="s">
        <v>257</v>
      </c>
    </row>
    <row r="1454" s="14" customFormat="1">
      <c r="A1454" s="14"/>
      <c r="B1454" s="203"/>
      <c r="C1454" s="14"/>
      <c r="D1454" s="196" t="s">
        <v>265</v>
      </c>
      <c r="E1454" s="204" t="s">
        <v>1</v>
      </c>
      <c r="F1454" s="205" t="s">
        <v>1550</v>
      </c>
      <c r="G1454" s="14"/>
      <c r="H1454" s="206">
        <v>3.2400000000000002</v>
      </c>
      <c r="I1454" s="207"/>
      <c r="J1454" s="14"/>
      <c r="K1454" s="14"/>
      <c r="L1454" s="203"/>
      <c r="M1454" s="208"/>
      <c r="N1454" s="209"/>
      <c r="O1454" s="209"/>
      <c r="P1454" s="209"/>
      <c r="Q1454" s="209"/>
      <c r="R1454" s="209"/>
      <c r="S1454" s="209"/>
      <c r="T1454" s="210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04" t="s">
        <v>265</v>
      </c>
      <c r="AU1454" s="204" t="s">
        <v>85</v>
      </c>
      <c r="AV1454" s="14" t="s">
        <v>85</v>
      </c>
      <c r="AW1454" s="14" t="s">
        <v>32</v>
      </c>
      <c r="AX1454" s="14" t="s">
        <v>75</v>
      </c>
      <c r="AY1454" s="204" t="s">
        <v>257</v>
      </c>
    </row>
    <row r="1455" s="15" customFormat="1">
      <c r="A1455" s="15"/>
      <c r="B1455" s="211"/>
      <c r="C1455" s="15"/>
      <c r="D1455" s="196" t="s">
        <v>265</v>
      </c>
      <c r="E1455" s="212" t="s">
        <v>1</v>
      </c>
      <c r="F1455" s="213" t="s">
        <v>271</v>
      </c>
      <c r="G1455" s="15"/>
      <c r="H1455" s="214">
        <v>3.2400000000000002</v>
      </c>
      <c r="I1455" s="215"/>
      <c r="J1455" s="15"/>
      <c r="K1455" s="15"/>
      <c r="L1455" s="211"/>
      <c r="M1455" s="216"/>
      <c r="N1455" s="217"/>
      <c r="O1455" s="217"/>
      <c r="P1455" s="217"/>
      <c r="Q1455" s="217"/>
      <c r="R1455" s="217"/>
      <c r="S1455" s="217"/>
      <c r="T1455" s="218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12" t="s">
        <v>265</v>
      </c>
      <c r="AU1455" s="212" t="s">
        <v>85</v>
      </c>
      <c r="AV1455" s="15" t="s">
        <v>108</v>
      </c>
      <c r="AW1455" s="15" t="s">
        <v>32</v>
      </c>
      <c r="AX1455" s="15" t="s">
        <v>82</v>
      </c>
      <c r="AY1455" s="212" t="s">
        <v>257</v>
      </c>
    </row>
    <row r="1456" s="2" customFormat="1" ht="66.75" customHeight="1">
      <c r="A1456" s="38"/>
      <c r="B1456" s="181"/>
      <c r="C1456" s="182" t="s">
        <v>911</v>
      </c>
      <c r="D1456" s="182" t="s">
        <v>259</v>
      </c>
      <c r="E1456" s="183" t="s">
        <v>1551</v>
      </c>
      <c r="F1456" s="184" t="s">
        <v>1552</v>
      </c>
      <c r="G1456" s="185" t="s">
        <v>323</v>
      </c>
      <c r="H1456" s="186">
        <v>174.56999999999999</v>
      </c>
      <c r="I1456" s="187"/>
      <c r="J1456" s="188">
        <f>ROUND(I1456*H1456,2)</f>
        <v>0</v>
      </c>
      <c r="K1456" s="184" t="s">
        <v>1</v>
      </c>
      <c r="L1456" s="39"/>
      <c r="M1456" s="189" t="s">
        <v>1</v>
      </c>
      <c r="N1456" s="190" t="s">
        <v>40</v>
      </c>
      <c r="O1456" s="77"/>
      <c r="P1456" s="191">
        <f>O1456*H1456</f>
        <v>0</v>
      </c>
      <c r="Q1456" s="191">
        <v>0</v>
      </c>
      <c r="R1456" s="191">
        <f>Q1456*H1456</f>
        <v>0</v>
      </c>
      <c r="S1456" s="191">
        <v>0</v>
      </c>
      <c r="T1456" s="192">
        <f>S1456*H1456</f>
        <v>0</v>
      </c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R1456" s="193" t="s">
        <v>364</v>
      </c>
      <c r="AT1456" s="193" t="s">
        <v>259</v>
      </c>
      <c r="AU1456" s="193" t="s">
        <v>85</v>
      </c>
      <c r="AY1456" s="19" t="s">
        <v>257</v>
      </c>
      <c r="BE1456" s="194">
        <f>IF(N1456="základní",J1456,0)</f>
        <v>0</v>
      </c>
      <c r="BF1456" s="194">
        <f>IF(N1456="snížená",J1456,0)</f>
        <v>0</v>
      </c>
      <c r="BG1456" s="194">
        <f>IF(N1456="zákl. přenesená",J1456,0)</f>
        <v>0</v>
      </c>
      <c r="BH1456" s="194">
        <f>IF(N1456="sníž. přenesená",J1456,0)</f>
        <v>0</v>
      </c>
      <c r="BI1456" s="194">
        <f>IF(N1456="nulová",J1456,0)</f>
        <v>0</v>
      </c>
      <c r="BJ1456" s="19" t="s">
        <v>82</v>
      </c>
      <c r="BK1456" s="194">
        <f>ROUND(I1456*H1456,2)</f>
        <v>0</v>
      </c>
      <c r="BL1456" s="19" t="s">
        <v>364</v>
      </c>
      <c r="BM1456" s="193" t="s">
        <v>1553</v>
      </c>
    </row>
    <row r="1457" s="13" customFormat="1">
      <c r="A1457" s="13"/>
      <c r="B1457" s="195"/>
      <c r="C1457" s="13"/>
      <c r="D1457" s="196" t="s">
        <v>265</v>
      </c>
      <c r="E1457" s="197" t="s">
        <v>1</v>
      </c>
      <c r="F1457" s="198" t="s">
        <v>1495</v>
      </c>
      <c r="G1457" s="13"/>
      <c r="H1457" s="197" t="s">
        <v>1</v>
      </c>
      <c r="I1457" s="199"/>
      <c r="J1457" s="13"/>
      <c r="K1457" s="13"/>
      <c r="L1457" s="195"/>
      <c r="M1457" s="200"/>
      <c r="N1457" s="201"/>
      <c r="O1457" s="201"/>
      <c r="P1457" s="201"/>
      <c r="Q1457" s="201"/>
      <c r="R1457" s="201"/>
      <c r="S1457" s="201"/>
      <c r="T1457" s="20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197" t="s">
        <v>265</v>
      </c>
      <c r="AU1457" s="197" t="s">
        <v>85</v>
      </c>
      <c r="AV1457" s="13" t="s">
        <v>82</v>
      </c>
      <c r="AW1457" s="13" t="s">
        <v>32</v>
      </c>
      <c r="AX1457" s="13" t="s">
        <v>75</v>
      </c>
      <c r="AY1457" s="197" t="s">
        <v>257</v>
      </c>
    </row>
    <row r="1458" s="14" customFormat="1">
      <c r="A1458" s="14"/>
      <c r="B1458" s="203"/>
      <c r="C1458" s="14"/>
      <c r="D1458" s="196" t="s">
        <v>265</v>
      </c>
      <c r="E1458" s="204" t="s">
        <v>1</v>
      </c>
      <c r="F1458" s="205" t="s">
        <v>1554</v>
      </c>
      <c r="G1458" s="14"/>
      <c r="H1458" s="206">
        <v>47.520000000000003</v>
      </c>
      <c r="I1458" s="207"/>
      <c r="J1458" s="14"/>
      <c r="K1458" s="14"/>
      <c r="L1458" s="203"/>
      <c r="M1458" s="208"/>
      <c r="N1458" s="209"/>
      <c r="O1458" s="209"/>
      <c r="P1458" s="209"/>
      <c r="Q1458" s="209"/>
      <c r="R1458" s="209"/>
      <c r="S1458" s="209"/>
      <c r="T1458" s="210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04" t="s">
        <v>265</v>
      </c>
      <c r="AU1458" s="204" t="s">
        <v>85</v>
      </c>
      <c r="AV1458" s="14" t="s">
        <v>85</v>
      </c>
      <c r="AW1458" s="14" t="s">
        <v>32</v>
      </c>
      <c r="AX1458" s="14" t="s">
        <v>75</v>
      </c>
      <c r="AY1458" s="204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34.289999999999999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5.7599999999999998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1556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6" customFormat="1">
      <c r="A1462" s="16"/>
      <c r="B1462" s="219"/>
      <c r="C1462" s="16"/>
      <c r="D1462" s="196" t="s">
        <v>265</v>
      </c>
      <c r="E1462" s="220" t="s">
        <v>1</v>
      </c>
      <c r="F1462" s="221" t="s">
        <v>296</v>
      </c>
      <c r="G1462" s="16"/>
      <c r="H1462" s="222">
        <v>93.330000000000013</v>
      </c>
      <c r="I1462" s="223"/>
      <c r="J1462" s="16"/>
      <c r="K1462" s="16"/>
      <c r="L1462" s="219"/>
      <c r="M1462" s="224"/>
      <c r="N1462" s="225"/>
      <c r="O1462" s="225"/>
      <c r="P1462" s="225"/>
      <c r="Q1462" s="225"/>
      <c r="R1462" s="225"/>
      <c r="S1462" s="225"/>
      <c r="T1462" s="22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T1462" s="220" t="s">
        <v>265</v>
      </c>
      <c r="AU1462" s="220" t="s">
        <v>85</v>
      </c>
      <c r="AV1462" s="16" t="s">
        <v>92</v>
      </c>
      <c r="AW1462" s="16" t="s">
        <v>32</v>
      </c>
      <c r="AX1462" s="16" t="s">
        <v>75</v>
      </c>
      <c r="AY1462" s="220" t="s">
        <v>257</v>
      </c>
    </row>
    <row r="1463" s="14" customFormat="1">
      <c r="A1463" s="14"/>
      <c r="B1463" s="203"/>
      <c r="C1463" s="14"/>
      <c r="D1463" s="196" t="s">
        <v>265</v>
      </c>
      <c r="E1463" s="204" t="s">
        <v>1</v>
      </c>
      <c r="F1463" s="205" t="s">
        <v>1557</v>
      </c>
      <c r="G1463" s="14"/>
      <c r="H1463" s="206">
        <v>47.520000000000003</v>
      </c>
      <c r="I1463" s="207"/>
      <c r="J1463" s="14"/>
      <c r="K1463" s="14"/>
      <c r="L1463" s="203"/>
      <c r="M1463" s="208"/>
      <c r="N1463" s="209"/>
      <c r="O1463" s="209"/>
      <c r="P1463" s="209"/>
      <c r="Q1463" s="209"/>
      <c r="R1463" s="209"/>
      <c r="S1463" s="209"/>
      <c r="T1463" s="210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04" t="s">
        <v>265</v>
      </c>
      <c r="AU1463" s="204" t="s">
        <v>85</v>
      </c>
      <c r="AV1463" s="14" t="s">
        <v>85</v>
      </c>
      <c r="AW1463" s="14" t="s">
        <v>32</v>
      </c>
      <c r="AX1463" s="14" t="s">
        <v>75</v>
      </c>
      <c r="AY1463" s="204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33.719999999999999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6" customFormat="1">
      <c r="A1465" s="16"/>
      <c r="B1465" s="219"/>
      <c r="C1465" s="16"/>
      <c r="D1465" s="196" t="s">
        <v>265</v>
      </c>
      <c r="E1465" s="220" t="s">
        <v>1</v>
      </c>
      <c r="F1465" s="221" t="s">
        <v>296</v>
      </c>
      <c r="G1465" s="16"/>
      <c r="H1465" s="222">
        <v>81.240000000000009</v>
      </c>
      <c r="I1465" s="223"/>
      <c r="J1465" s="16"/>
      <c r="K1465" s="16"/>
      <c r="L1465" s="219"/>
      <c r="M1465" s="224"/>
      <c r="N1465" s="225"/>
      <c r="O1465" s="225"/>
      <c r="P1465" s="225"/>
      <c r="Q1465" s="225"/>
      <c r="R1465" s="225"/>
      <c r="S1465" s="225"/>
      <c r="T1465" s="22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T1465" s="220" t="s">
        <v>265</v>
      </c>
      <c r="AU1465" s="220" t="s">
        <v>85</v>
      </c>
      <c r="AV1465" s="16" t="s">
        <v>92</v>
      </c>
      <c r="AW1465" s="16" t="s">
        <v>32</v>
      </c>
      <c r="AX1465" s="16" t="s">
        <v>75</v>
      </c>
      <c r="AY1465" s="220" t="s">
        <v>257</v>
      </c>
    </row>
    <row r="1466" s="15" customFormat="1">
      <c r="A1466" s="15"/>
      <c r="B1466" s="211"/>
      <c r="C1466" s="15"/>
      <c r="D1466" s="196" t="s">
        <v>265</v>
      </c>
      <c r="E1466" s="212" t="s">
        <v>1</v>
      </c>
      <c r="F1466" s="213" t="s">
        <v>271</v>
      </c>
      <c r="G1466" s="15"/>
      <c r="H1466" s="214">
        <v>174.57000000000002</v>
      </c>
      <c r="I1466" s="215"/>
      <c r="J1466" s="15"/>
      <c r="K1466" s="15"/>
      <c r="L1466" s="211"/>
      <c r="M1466" s="216"/>
      <c r="N1466" s="217"/>
      <c r="O1466" s="217"/>
      <c r="P1466" s="217"/>
      <c r="Q1466" s="217"/>
      <c r="R1466" s="217"/>
      <c r="S1466" s="217"/>
      <c r="T1466" s="218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T1466" s="212" t="s">
        <v>265</v>
      </c>
      <c r="AU1466" s="212" t="s">
        <v>85</v>
      </c>
      <c r="AV1466" s="15" t="s">
        <v>108</v>
      </c>
      <c r="AW1466" s="15" t="s">
        <v>32</v>
      </c>
      <c r="AX1466" s="15" t="s">
        <v>82</v>
      </c>
      <c r="AY1466" s="212" t="s">
        <v>257</v>
      </c>
    </row>
    <row r="1467" s="2" customFormat="1" ht="66.75" customHeight="1">
      <c r="A1467" s="38"/>
      <c r="B1467" s="181"/>
      <c r="C1467" s="182" t="s">
        <v>1559</v>
      </c>
      <c r="D1467" s="182" t="s">
        <v>259</v>
      </c>
      <c r="E1467" s="183" t="s">
        <v>1560</v>
      </c>
      <c r="F1467" s="184" t="s">
        <v>1561</v>
      </c>
      <c r="G1467" s="185" t="s">
        <v>323</v>
      </c>
      <c r="H1467" s="186">
        <v>340.04000000000002</v>
      </c>
      <c r="I1467" s="187"/>
      <c r="J1467" s="188">
        <f>ROUND(I1467*H1467,2)</f>
        <v>0</v>
      </c>
      <c r="K1467" s="184" t="s">
        <v>1</v>
      </c>
      <c r="L1467" s="39"/>
      <c r="M1467" s="189" t="s">
        <v>1</v>
      </c>
      <c r="N1467" s="190" t="s">
        <v>40</v>
      </c>
      <c r="O1467" s="77"/>
      <c r="P1467" s="191">
        <f>O1467*H1467</f>
        <v>0</v>
      </c>
      <c r="Q1467" s="191">
        <v>0</v>
      </c>
      <c r="R1467" s="191">
        <f>Q1467*H1467</f>
        <v>0</v>
      </c>
      <c r="S1467" s="191">
        <v>0</v>
      </c>
      <c r="T1467" s="192">
        <f>S1467*H1467</f>
        <v>0</v>
      </c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R1467" s="193" t="s">
        <v>364</v>
      </c>
      <c r="AT1467" s="193" t="s">
        <v>259</v>
      </c>
      <c r="AU1467" s="193" t="s">
        <v>85</v>
      </c>
      <c r="AY1467" s="19" t="s">
        <v>257</v>
      </c>
      <c r="BE1467" s="194">
        <f>IF(N1467="základní",J1467,0)</f>
        <v>0</v>
      </c>
      <c r="BF1467" s="194">
        <f>IF(N1467="snížená",J1467,0)</f>
        <v>0</v>
      </c>
      <c r="BG1467" s="194">
        <f>IF(N1467="zákl. přenesená",J1467,0)</f>
        <v>0</v>
      </c>
      <c r="BH1467" s="194">
        <f>IF(N1467="sníž. přenesená",J1467,0)</f>
        <v>0</v>
      </c>
      <c r="BI1467" s="194">
        <f>IF(N1467="nulová",J1467,0)</f>
        <v>0</v>
      </c>
      <c r="BJ1467" s="19" t="s">
        <v>82</v>
      </c>
      <c r="BK1467" s="194">
        <f>ROUND(I1467*H1467,2)</f>
        <v>0</v>
      </c>
      <c r="BL1467" s="19" t="s">
        <v>364</v>
      </c>
      <c r="BM1467" s="193" t="s">
        <v>1562</v>
      </c>
    </row>
    <row r="1468" s="13" customFormat="1">
      <c r="A1468" s="13"/>
      <c r="B1468" s="195"/>
      <c r="C1468" s="13"/>
      <c r="D1468" s="196" t="s">
        <v>265</v>
      </c>
      <c r="E1468" s="197" t="s">
        <v>1</v>
      </c>
      <c r="F1468" s="198" t="s">
        <v>1495</v>
      </c>
      <c r="G1468" s="13"/>
      <c r="H1468" s="197" t="s">
        <v>1</v>
      </c>
      <c r="I1468" s="199"/>
      <c r="J1468" s="13"/>
      <c r="K1468" s="13"/>
      <c r="L1468" s="195"/>
      <c r="M1468" s="200"/>
      <c r="N1468" s="201"/>
      <c r="O1468" s="201"/>
      <c r="P1468" s="201"/>
      <c r="Q1468" s="201"/>
      <c r="R1468" s="201"/>
      <c r="S1468" s="201"/>
      <c r="T1468" s="202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197" t="s">
        <v>265</v>
      </c>
      <c r="AU1468" s="197" t="s">
        <v>85</v>
      </c>
      <c r="AV1468" s="13" t="s">
        <v>82</v>
      </c>
      <c r="AW1468" s="13" t="s">
        <v>32</v>
      </c>
      <c r="AX1468" s="13" t="s">
        <v>75</v>
      </c>
      <c r="AY1468" s="197" t="s">
        <v>257</v>
      </c>
    </row>
    <row r="1469" s="14" customFormat="1">
      <c r="A1469" s="14"/>
      <c r="B1469" s="203"/>
      <c r="C1469" s="14"/>
      <c r="D1469" s="196" t="s">
        <v>265</v>
      </c>
      <c r="E1469" s="204" t="s">
        <v>1</v>
      </c>
      <c r="F1469" s="205" t="s">
        <v>1563</v>
      </c>
      <c r="G1469" s="14"/>
      <c r="H1469" s="206">
        <v>13.18</v>
      </c>
      <c r="I1469" s="207"/>
      <c r="J1469" s="14"/>
      <c r="K1469" s="14"/>
      <c r="L1469" s="203"/>
      <c r="M1469" s="208"/>
      <c r="N1469" s="209"/>
      <c r="O1469" s="209"/>
      <c r="P1469" s="209"/>
      <c r="Q1469" s="209"/>
      <c r="R1469" s="209"/>
      <c r="S1469" s="209"/>
      <c r="T1469" s="210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04" t="s">
        <v>265</v>
      </c>
      <c r="AU1469" s="204" t="s">
        <v>85</v>
      </c>
      <c r="AV1469" s="14" t="s">
        <v>85</v>
      </c>
      <c r="AW1469" s="14" t="s">
        <v>32</v>
      </c>
      <c r="AX1469" s="14" t="s">
        <v>75</v>
      </c>
      <c r="AY1469" s="204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5.1299999999999999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15.68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6.71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4.7800000000000002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1.8200000000000001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1.8700000000000001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1497</v>
      </c>
      <c r="G1476" s="14"/>
      <c r="H1476" s="206">
        <v>4.5599999999999996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1570</v>
      </c>
      <c r="G1477" s="14"/>
      <c r="H1477" s="206">
        <v>34.200000000000003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5.4900000000000002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30.039999999999999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16.109999999999999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6" customFormat="1">
      <c r="A1481" s="16"/>
      <c r="B1481" s="219"/>
      <c r="C1481" s="16"/>
      <c r="D1481" s="196" t="s">
        <v>265</v>
      </c>
      <c r="E1481" s="220" t="s">
        <v>1</v>
      </c>
      <c r="F1481" s="221" t="s">
        <v>296</v>
      </c>
      <c r="G1481" s="16"/>
      <c r="H1481" s="222">
        <v>139.56999999999999</v>
      </c>
      <c r="I1481" s="223"/>
      <c r="J1481" s="16"/>
      <c r="K1481" s="16"/>
      <c r="L1481" s="219"/>
      <c r="M1481" s="224"/>
      <c r="N1481" s="225"/>
      <c r="O1481" s="225"/>
      <c r="P1481" s="225"/>
      <c r="Q1481" s="225"/>
      <c r="R1481" s="225"/>
      <c r="S1481" s="225"/>
      <c r="T1481" s="22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T1481" s="220" t="s">
        <v>265</v>
      </c>
      <c r="AU1481" s="220" t="s">
        <v>85</v>
      </c>
      <c r="AV1481" s="16" t="s">
        <v>92</v>
      </c>
      <c r="AW1481" s="16" t="s">
        <v>32</v>
      </c>
      <c r="AX1481" s="16" t="s">
        <v>75</v>
      </c>
      <c r="AY1481" s="220" t="s">
        <v>257</v>
      </c>
    </row>
    <row r="1482" s="14" customFormat="1">
      <c r="A1482" s="14"/>
      <c r="B1482" s="203"/>
      <c r="C1482" s="14"/>
      <c r="D1482" s="196" t="s">
        <v>265</v>
      </c>
      <c r="E1482" s="204" t="s">
        <v>1</v>
      </c>
      <c r="F1482" s="205" t="s">
        <v>1574</v>
      </c>
      <c r="G1482" s="14"/>
      <c r="H1482" s="206">
        <v>16.489999999999998</v>
      </c>
      <c r="I1482" s="207"/>
      <c r="J1482" s="14"/>
      <c r="K1482" s="14"/>
      <c r="L1482" s="203"/>
      <c r="M1482" s="208"/>
      <c r="N1482" s="209"/>
      <c r="O1482" s="209"/>
      <c r="P1482" s="209"/>
      <c r="Q1482" s="209"/>
      <c r="R1482" s="209"/>
      <c r="S1482" s="209"/>
      <c r="T1482" s="210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04" t="s">
        <v>265</v>
      </c>
      <c r="AU1482" s="204" t="s">
        <v>85</v>
      </c>
      <c r="AV1482" s="14" t="s">
        <v>85</v>
      </c>
      <c r="AW1482" s="14" t="s">
        <v>32</v>
      </c>
      <c r="AX1482" s="14" t="s">
        <v>75</v>
      </c>
      <c r="AY1482" s="204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36.240000000000002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7.2000000000000002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20.420000000000002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22.27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5.8600000000000003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24.539999999999999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6.04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38.159999999999997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23.25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6" customFormat="1">
      <c r="A1492" s="16"/>
      <c r="B1492" s="219"/>
      <c r="C1492" s="16"/>
      <c r="D1492" s="196" t="s">
        <v>265</v>
      </c>
      <c r="E1492" s="220" t="s">
        <v>1</v>
      </c>
      <c r="F1492" s="221" t="s">
        <v>296</v>
      </c>
      <c r="G1492" s="16"/>
      <c r="H1492" s="222">
        <v>200.47</v>
      </c>
      <c r="I1492" s="223"/>
      <c r="J1492" s="16"/>
      <c r="K1492" s="16"/>
      <c r="L1492" s="219"/>
      <c r="M1492" s="224"/>
      <c r="N1492" s="225"/>
      <c r="O1492" s="225"/>
      <c r="P1492" s="225"/>
      <c r="Q1492" s="225"/>
      <c r="R1492" s="225"/>
      <c r="S1492" s="225"/>
      <c r="T1492" s="22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T1492" s="220" t="s">
        <v>265</v>
      </c>
      <c r="AU1492" s="220" t="s">
        <v>85</v>
      </c>
      <c r="AV1492" s="16" t="s">
        <v>92</v>
      </c>
      <c r="AW1492" s="16" t="s">
        <v>32</v>
      </c>
      <c r="AX1492" s="16" t="s">
        <v>75</v>
      </c>
      <c r="AY1492" s="220" t="s">
        <v>257</v>
      </c>
    </row>
    <row r="1493" s="15" customFormat="1">
      <c r="A1493" s="15"/>
      <c r="B1493" s="211"/>
      <c r="C1493" s="15"/>
      <c r="D1493" s="196" t="s">
        <v>265</v>
      </c>
      <c r="E1493" s="212" t="s">
        <v>1</v>
      </c>
      <c r="F1493" s="213" t="s">
        <v>271</v>
      </c>
      <c r="G1493" s="15"/>
      <c r="H1493" s="214">
        <v>340.04000000000008</v>
      </c>
      <c r="I1493" s="215"/>
      <c r="J1493" s="15"/>
      <c r="K1493" s="15"/>
      <c r="L1493" s="211"/>
      <c r="M1493" s="216"/>
      <c r="N1493" s="217"/>
      <c r="O1493" s="217"/>
      <c r="P1493" s="217"/>
      <c r="Q1493" s="217"/>
      <c r="R1493" s="217"/>
      <c r="S1493" s="217"/>
      <c r="T1493" s="218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T1493" s="212" t="s">
        <v>265</v>
      </c>
      <c r="AU1493" s="212" t="s">
        <v>85</v>
      </c>
      <c r="AV1493" s="15" t="s">
        <v>108</v>
      </c>
      <c r="AW1493" s="15" t="s">
        <v>32</v>
      </c>
      <c r="AX1493" s="15" t="s">
        <v>82</v>
      </c>
      <c r="AY1493" s="212" t="s">
        <v>257</v>
      </c>
    </row>
    <row r="1494" s="2" customFormat="1" ht="24.15" customHeight="1">
      <c r="A1494" s="38"/>
      <c r="B1494" s="181"/>
      <c r="C1494" s="182" t="s">
        <v>1584</v>
      </c>
      <c r="D1494" s="182" t="s">
        <v>259</v>
      </c>
      <c r="E1494" s="183" t="s">
        <v>1585</v>
      </c>
      <c r="F1494" s="184" t="s">
        <v>1586</v>
      </c>
      <c r="G1494" s="185" t="s">
        <v>323</v>
      </c>
      <c r="H1494" s="186">
        <v>44.840000000000003</v>
      </c>
      <c r="I1494" s="187"/>
      <c r="J1494" s="188">
        <f>ROUND(I1494*H1494,2)</f>
        <v>0</v>
      </c>
      <c r="K1494" s="184" t="s">
        <v>1</v>
      </c>
      <c r="L1494" s="39"/>
      <c r="M1494" s="189" t="s">
        <v>1</v>
      </c>
      <c r="N1494" s="190" t="s">
        <v>40</v>
      </c>
      <c r="O1494" s="77"/>
      <c r="P1494" s="191">
        <f>O1494*H1494</f>
        <v>0</v>
      </c>
      <c r="Q1494" s="191">
        <v>0</v>
      </c>
      <c r="R1494" s="191">
        <f>Q1494*H1494</f>
        <v>0</v>
      </c>
      <c r="S1494" s="191">
        <v>0</v>
      </c>
      <c r="T1494" s="192">
        <f>S1494*H1494</f>
        <v>0</v>
      </c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R1494" s="193" t="s">
        <v>364</v>
      </c>
      <c r="AT1494" s="193" t="s">
        <v>259</v>
      </c>
      <c r="AU1494" s="193" t="s">
        <v>85</v>
      </c>
      <c r="AY1494" s="19" t="s">
        <v>257</v>
      </c>
      <c r="BE1494" s="194">
        <f>IF(N1494="základní",J1494,0)</f>
        <v>0</v>
      </c>
      <c r="BF1494" s="194">
        <f>IF(N1494="snížená",J1494,0)</f>
        <v>0</v>
      </c>
      <c r="BG1494" s="194">
        <f>IF(N1494="zákl. přenesená",J1494,0)</f>
        <v>0</v>
      </c>
      <c r="BH1494" s="194">
        <f>IF(N1494="sníž. přenesená",J1494,0)</f>
        <v>0</v>
      </c>
      <c r="BI1494" s="194">
        <f>IF(N1494="nulová",J1494,0)</f>
        <v>0</v>
      </c>
      <c r="BJ1494" s="19" t="s">
        <v>82</v>
      </c>
      <c r="BK1494" s="194">
        <f>ROUND(I1494*H1494,2)</f>
        <v>0</v>
      </c>
      <c r="BL1494" s="19" t="s">
        <v>364</v>
      </c>
      <c r="BM1494" s="193" t="s">
        <v>1587</v>
      </c>
    </row>
    <row r="1495" s="13" customFormat="1">
      <c r="A1495" s="13"/>
      <c r="B1495" s="195"/>
      <c r="C1495" s="13"/>
      <c r="D1495" s="196" t="s">
        <v>265</v>
      </c>
      <c r="E1495" s="197" t="s">
        <v>1</v>
      </c>
      <c r="F1495" s="198" t="s">
        <v>889</v>
      </c>
      <c r="G1495" s="13"/>
      <c r="H1495" s="197" t="s">
        <v>1</v>
      </c>
      <c r="I1495" s="199"/>
      <c r="J1495" s="13"/>
      <c r="K1495" s="13"/>
      <c r="L1495" s="195"/>
      <c r="M1495" s="200"/>
      <c r="N1495" s="201"/>
      <c r="O1495" s="201"/>
      <c r="P1495" s="201"/>
      <c r="Q1495" s="201"/>
      <c r="R1495" s="201"/>
      <c r="S1495" s="201"/>
      <c r="T1495" s="20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197" t="s">
        <v>265</v>
      </c>
      <c r="AU1495" s="197" t="s">
        <v>85</v>
      </c>
      <c r="AV1495" s="13" t="s">
        <v>82</v>
      </c>
      <c r="AW1495" s="13" t="s">
        <v>32</v>
      </c>
      <c r="AX1495" s="13" t="s">
        <v>75</v>
      </c>
      <c r="AY1495" s="197" t="s">
        <v>257</v>
      </c>
    </row>
    <row r="1496" s="14" customFormat="1">
      <c r="A1496" s="14"/>
      <c r="B1496" s="203"/>
      <c r="C1496" s="14"/>
      <c r="D1496" s="196" t="s">
        <v>265</v>
      </c>
      <c r="E1496" s="204" t="s">
        <v>1</v>
      </c>
      <c r="F1496" s="205" t="s">
        <v>1588</v>
      </c>
      <c r="G1496" s="14"/>
      <c r="H1496" s="206">
        <v>16.5</v>
      </c>
      <c r="I1496" s="207"/>
      <c r="J1496" s="14"/>
      <c r="K1496" s="14"/>
      <c r="L1496" s="203"/>
      <c r="M1496" s="208"/>
      <c r="N1496" s="209"/>
      <c r="O1496" s="209"/>
      <c r="P1496" s="209"/>
      <c r="Q1496" s="209"/>
      <c r="R1496" s="209"/>
      <c r="S1496" s="209"/>
      <c r="T1496" s="210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04" t="s">
        <v>265</v>
      </c>
      <c r="AU1496" s="204" t="s">
        <v>85</v>
      </c>
      <c r="AV1496" s="14" t="s">
        <v>85</v>
      </c>
      <c r="AW1496" s="14" t="s">
        <v>32</v>
      </c>
      <c r="AX1496" s="14" t="s">
        <v>75</v>
      </c>
      <c r="AY1496" s="204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14.93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9.2699999999999996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4.1399999999999997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5" customFormat="1">
      <c r="A1500" s="15"/>
      <c r="B1500" s="211"/>
      <c r="C1500" s="15"/>
      <c r="D1500" s="196" t="s">
        <v>265</v>
      </c>
      <c r="E1500" s="212" t="s">
        <v>1</v>
      </c>
      <c r="F1500" s="213" t="s">
        <v>271</v>
      </c>
      <c r="G1500" s="15"/>
      <c r="H1500" s="214">
        <v>44.840000000000003</v>
      </c>
      <c r="I1500" s="215"/>
      <c r="J1500" s="15"/>
      <c r="K1500" s="15"/>
      <c r="L1500" s="211"/>
      <c r="M1500" s="216"/>
      <c r="N1500" s="217"/>
      <c r="O1500" s="217"/>
      <c r="P1500" s="217"/>
      <c r="Q1500" s="217"/>
      <c r="R1500" s="217"/>
      <c r="S1500" s="217"/>
      <c r="T1500" s="218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12" t="s">
        <v>265</v>
      </c>
      <c r="AU1500" s="212" t="s">
        <v>85</v>
      </c>
      <c r="AV1500" s="15" t="s">
        <v>108</v>
      </c>
      <c r="AW1500" s="15" t="s">
        <v>32</v>
      </c>
      <c r="AX1500" s="15" t="s">
        <v>82</v>
      </c>
      <c r="AY1500" s="212" t="s">
        <v>257</v>
      </c>
    </row>
    <row r="1501" s="2" customFormat="1" ht="24.15" customHeight="1">
      <c r="A1501" s="38"/>
      <c r="B1501" s="181"/>
      <c r="C1501" s="182" t="s">
        <v>1592</v>
      </c>
      <c r="D1501" s="182" t="s">
        <v>259</v>
      </c>
      <c r="E1501" s="183" t="s">
        <v>1593</v>
      </c>
      <c r="F1501" s="184" t="s">
        <v>1594</v>
      </c>
      <c r="G1501" s="185" t="s">
        <v>304</v>
      </c>
      <c r="H1501" s="186">
        <v>54.146000000000001</v>
      </c>
      <c r="I1501" s="187"/>
      <c r="J1501" s="188">
        <f>ROUND(I1501*H1501,2)</f>
        <v>0</v>
      </c>
      <c r="K1501" s="184" t="s">
        <v>263</v>
      </c>
      <c r="L1501" s="39"/>
      <c r="M1501" s="189" t="s">
        <v>1</v>
      </c>
      <c r="N1501" s="190" t="s">
        <v>40</v>
      </c>
      <c r="O1501" s="77"/>
      <c r="P1501" s="191">
        <f>O1501*H1501</f>
        <v>0</v>
      </c>
      <c r="Q1501" s="191">
        <v>0</v>
      </c>
      <c r="R1501" s="191">
        <f>Q1501*H1501</f>
        <v>0</v>
      </c>
      <c r="S1501" s="191">
        <v>0</v>
      </c>
      <c r="T1501" s="192">
        <f>S1501*H1501</f>
        <v>0</v>
      </c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R1501" s="193" t="s">
        <v>364</v>
      </c>
      <c r="AT1501" s="193" t="s">
        <v>259</v>
      </c>
      <c r="AU1501" s="193" t="s">
        <v>85</v>
      </c>
      <c r="AY1501" s="19" t="s">
        <v>257</v>
      </c>
      <c r="BE1501" s="194">
        <f>IF(N1501="základní",J1501,0)</f>
        <v>0</v>
      </c>
      <c r="BF1501" s="194">
        <f>IF(N1501="snížená",J1501,0)</f>
        <v>0</v>
      </c>
      <c r="BG1501" s="194">
        <f>IF(N1501="zákl. přenesená",J1501,0)</f>
        <v>0</v>
      </c>
      <c r="BH1501" s="194">
        <f>IF(N1501="sníž. přenesená",J1501,0)</f>
        <v>0</v>
      </c>
      <c r="BI1501" s="194">
        <f>IF(N1501="nulová",J1501,0)</f>
        <v>0</v>
      </c>
      <c r="BJ1501" s="19" t="s">
        <v>82</v>
      </c>
      <c r="BK1501" s="194">
        <f>ROUND(I1501*H1501,2)</f>
        <v>0</v>
      </c>
      <c r="BL1501" s="19" t="s">
        <v>364</v>
      </c>
      <c r="BM1501" s="193" t="s">
        <v>1595</v>
      </c>
    </row>
    <row r="1502" s="2" customFormat="1" ht="24.15" customHeight="1">
      <c r="A1502" s="38"/>
      <c r="B1502" s="181"/>
      <c r="C1502" s="182" t="s">
        <v>1596</v>
      </c>
      <c r="D1502" s="182" t="s">
        <v>259</v>
      </c>
      <c r="E1502" s="183" t="s">
        <v>1597</v>
      </c>
      <c r="F1502" s="184" t="s">
        <v>1598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1599</v>
      </c>
    </row>
    <row r="1503" s="12" customFormat="1" ht="22.8" customHeight="1">
      <c r="A1503" s="12"/>
      <c r="B1503" s="168"/>
      <c r="C1503" s="12"/>
      <c r="D1503" s="169" t="s">
        <v>74</v>
      </c>
      <c r="E1503" s="179" t="s">
        <v>1600</v>
      </c>
      <c r="F1503" s="179" t="s">
        <v>1601</v>
      </c>
      <c r="G1503" s="12"/>
      <c r="H1503" s="12"/>
      <c r="I1503" s="171"/>
      <c r="J1503" s="180">
        <f>BK1503</f>
        <v>0</v>
      </c>
      <c r="K1503" s="12"/>
      <c r="L1503" s="168"/>
      <c r="M1503" s="173"/>
      <c r="N1503" s="174"/>
      <c r="O1503" s="174"/>
      <c r="P1503" s="175">
        <f>SUM(P1504:P1507)</f>
        <v>0</v>
      </c>
      <c r="Q1503" s="174"/>
      <c r="R1503" s="175">
        <f>SUM(R1504:R1507)</f>
        <v>0</v>
      </c>
      <c r="S1503" s="174"/>
      <c r="T1503" s="176">
        <f>SUM(T1504:T1507)</f>
        <v>0</v>
      </c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R1503" s="169" t="s">
        <v>85</v>
      </c>
      <c r="AT1503" s="177" t="s">
        <v>74</v>
      </c>
      <c r="AU1503" s="177" t="s">
        <v>82</v>
      </c>
      <c r="AY1503" s="169" t="s">
        <v>257</v>
      </c>
      <c r="BK1503" s="178">
        <f>SUM(BK1504:BK1507)</f>
        <v>0</v>
      </c>
    </row>
    <row r="1504" s="2" customFormat="1" ht="44.25" customHeight="1">
      <c r="A1504" s="38"/>
      <c r="B1504" s="181"/>
      <c r="C1504" s="182" t="s">
        <v>1602</v>
      </c>
      <c r="D1504" s="182" t="s">
        <v>259</v>
      </c>
      <c r="E1504" s="183" t="s">
        <v>1603</v>
      </c>
      <c r="F1504" s="184" t="s">
        <v>1604</v>
      </c>
      <c r="G1504" s="185" t="s">
        <v>1605</v>
      </c>
      <c r="H1504" s="186">
        <v>32</v>
      </c>
      <c r="I1504" s="187"/>
      <c r="J1504" s="188">
        <f>ROUND(I1504*H1504,2)</f>
        <v>0</v>
      </c>
      <c r="K1504" s="184" t="s">
        <v>1</v>
      </c>
      <c r="L1504" s="39"/>
      <c r="M1504" s="189" t="s">
        <v>1</v>
      </c>
      <c r="N1504" s="190" t="s">
        <v>40</v>
      </c>
      <c r="O1504" s="77"/>
      <c r="P1504" s="191">
        <f>O1504*H1504</f>
        <v>0</v>
      </c>
      <c r="Q1504" s="191">
        <v>0</v>
      </c>
      <c r="R1504" s="191">
        <f>Q1504*H1504</f>
        <v>0</v>
      </c>
      <c r="S1504" s="191">
        <v>0</v>
      </c>
      <c r="T1504" s="192">
        <f>S1504*H1504</f>
        <v>0</v>
      </c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R1504" s="193" t="s">
        <v>364</v>
      </c>
      <c r="AT1504" s="193" t="s">
        <v>259</v>
      </c>
      <c r="AU1504" s="193" t="s">
        <v>85</v>
      </c>
      <c r="AY1504" s="19" t="s">
        <v>257</v>
      </c>
      <c r="BE1504" s="194">
        <f>IF(N1504="základní",J1504,0)</f>
        <v>0</v>
      </c>
      <c r="BF1504" s="194">
        <f>IF(N1504="snížená",J1504,0)</f>
        <v>0</v>
      </c>
      <c r="BG1504" s="194">
        <f>IF(N1504="zákl. přenesená",J1504,0)</f>
        <v>0</v>
      </c>
      <c r="BH1504" s="194">
        <f>IF(N1504="sníž. přenesená",J1504,0)</f>
        <v>0</v>
      </c>
      <c r="BI1504" s="194">
        <f>IF(N1504="nulová",J1504,0)</f>
        <v>0</v>
      </c>
      <c r="BJ1504" s="19" t="s">
        <v>82</v>
      </c>
      <c r="BK1504" s="194">
        <f>ROUND(I1504*H1504,2)</f>
        <v>0</v>
      </c>
      <c r="BL1504" s="19" t="s">
        <v>364</v>
      </c>
      <c r="BM1504" s="193" t="s">
        <v>1606</v>
      </c>
    </row>
    <row r="1505" s="2" customFormat="1" ht="44.25" customHeight="1">
      <c r="A1505" s="38"/>
      <c r="B1505" s="181"/>
      <c r="C1505" s="182" t="s">
        <v>1607</v>
      </c>
      <c r="D1505" s="182" t="s">
        <v>259</v>
      </c>
      <c r="E1505" s="183" t="s">
        <v>1608</v>
      </c>
      <c r="F1505" s="184" t="s">
        <v>1609</v>
      </c>
      <c r="G1505" s="185" t="s">
        <v>1605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1610</v>
      </c>
    </row>
    <row r="1506" s="2" customFormat="1" ht="49.05" customHeight="1">
      <c r="A1506" s="38"/>
      <c r="B1506" s="181"/>
      <c r="C1506" s="182" t="s">
        <v>1611</v>
      </c>
      <c r="D1506" s="182" t="s">
        <v>259</v>
      </c>
      <c r="E1506" s="183" t="s">
        <v>1612</v>
      </c>
      <c r="F1506" s="184" t="s">
        <v>1613</v>
      </c>
      <c r="G1506" s="185" t="s">
        <v>1605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1614</v>
      </c>
    </row>
    <row r="1507" s="2" customFormat="1" ht="44.25" customHeight="1">
      <c r="A1507" s="38"/>
      <c r="B1507" s="181"/>
      <c r="C1507" s="182" t="s">
        <v>1615</v>
      </c>
      <c r="D1507" s="182" t="s">
        <v>259</v>
      </c>
      <c r="E1507" s="183" t="s">
        <v>1616</v>
      </c>
      <c r="F1507" s="184" t="s">
        <v>1617</v>
      </c>
      <c r="G1507" s="185" t="s">
        <v>1605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1618</v>
      </c>
    </row>
    <row r="1508" s="12" customFormat="1" ht="22.8" customHeight="1">
      <c r="A1508" s="12"/>
      <c r="B1508" s="168"/>
      <c r="C1508" s="12"/>
      <c r="D1508" s="169" t="s">
        <v>74</v>
      </c>
      <c r="E1508" s="179" t="s">
        <v>1619</v>
      </c>
      <c r="F1508" s="179" t="s">
        <v>1620</v>
      </c>
      <c r="G1508" s="12"/>
      <c r="H1508" s="12"/>
      <c r="I1508" s="171"/>
      <c r="J1508" s="180">
        <f>BK1508</f>
        <v>0</v>
      </c>
      <c r="K1508" s="12"/>
      <c r="L1508" s="168"/>
      <c r="M1508" s="173"/>
      <c r="N1508" s="174"/>
      <c r="O1508" s="174"/>
      <c r="P1508" s="175">
        <f>SUM(P1509:P1546)</f>
        <v>0</v>
      </c>
      <c r="Q1508" s="174"/>
      <c r="R1508" s="175">
        <f>SUM(R1509:R1546)</f>
        <v>0</v>
      </c>
      <c r="S1508" s="174"/>
      <c r="T1508" s="176">
        <f>SUM(T1509:T1546)</f>
        <v>0</v>
      </c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R1508" s="169" t="s">
        <v>85</v>
      </c>
      <c r="AT1508" s="177" t="s">
        <v>74</v>
      </c>
      <c r="AU1508" s="177" t="s">
        <v>82</v>
      </c>
      <c r="AY1508" s="169" t="s">
        <v>257</v>
      </c>
      <c r="BK1508" s="178">
        <f>SUM(BK1509:BK1546)</f>
        <v>0</v>
      </c>
    </row>
    <row r="1509" s="2" customFormat="1" ht="37.8" customHeight="1">
      <c r="A1509" s="38"/>
      <c r="B1509" s="181"/>
      <c r="C1509" s="182" t="s">
        <v>1621</v>
      </c>
      <c r="D1509" s="182" t="s">
        <v>259</v>
      </c>
      <c r="E1509" s="183" t="s">
        <v>1622</v>
      </c>
      <c r="F1509" s="184" t="s">
        <v>1623</v>
      </c>
      <c r="G1509" s="185" t="s">
        <v>773</v>
      </c>
      <c r="H1509" s="186">
        <v>1</v>
      </c>
      <c r="I1509" s="187"/>
      <c r="J1509" s="188">
        <f>ROUND(I1509*H1509,2)</f>
        <v>0</v>
      </c>
      <c r="K1509" s="184" t="s">
        <v>1</v>
      </c>
      <c r="L1509" s="39"/>
      <c r="M1509" s="189" t="s">
        <v>1</v>
      </c>
      <c r="N1509" s="190" t="s">
        <v>40</v>
      </c>
      <c r="O1509" s="77"/>
      <c r="P1509" s="191">
        <f>O1509*H1509</f>
        <v>0</v>
      </c>
      <c r="Q1509" s="191">
        <v>0</v>
      </c>
      <c r="R1509" s="191">
        <f>Q1509*H1509</f>
        <v>0</v>
      </c>
      <c r="S1509" s="191">
        <v>0</v>
      </c>
      <c r="T1509" s="192">
        <f>S1509*H1509</f>
        <v>0</v>
      </c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R1509" s="193" t="s">
        <v>364</v>
      </c>
      <c r="AT1509" s="193" t="s">
        <v>259</v>
      </c>
      <c r="AU1509" s="193" t="s">
        <v>85</v>
      </c>
      <c r="AY1509" s="19" t="s">
        <v>257</v>
      </c>
      <c r="BE1509" s="194">
        <f>IF(N1509="základní",J1509,0)</f>
        <v>0</v>
      </c>
      <c r="BF1509" s="194">
        <f>IF(N1509="snížená",J1509,0)</f>
        <v>0</v>
      </c>
      <c r="BG1509" s="194">
        <f>IF(N1509="zákl. přenesená",J1509,0)</f>
        <v>0</v>
      </c>
      <c r="BH1509" s="194">
        <f>IF(N1509="sníž. přenesená",J1509,0)</f>
        <v>0</v>
      </c>
      <c r="BI1509" s="194">
        <f>IF(N1509="nulová",J1509,0)</f>
        <v>0</v>
      </c>
      <c r="BJ1509" s="19" t="s">
        <v>82</v>
      </c>
      <c r="BK1509" s="194">
        <f>ROUND(I1509*H1509,2)</f>
        <v>0</v>
      </c>
      <c r="BL1509" s="19" t="s">
        <v>364</v>
      </c>
      <c r="BM1509" s="193" t="s">
        <v>1624</v>
      </c>
    </row>
    <row r="1510" s="2" customFormat="1" ht="37.8" customHeight="1">
      <c r="A1510" s="38"/>
      <c r="B1510" s="181"/>
      <c r="C1510" s="182" t="s">
        <v>1625</v>
      </c>
      <c r="D1510" s="182" t="s">
        <v>259</v>
      </c>
      <c r="E1510" s="183" t="s">
        <v>1626</v>
      </c>
      <c r="F1510" s="184" t="s">
        <v>1627</v>
      </c>
      <c r="G1510" s="185" t="s">
        <v>773</v>
      </c>
      <c r="H1510" s="186">
        <v>2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1628</v>
      </c>
    </row>
    <row r="1511" s="2" customFormat="1" ht="37.8" customHeight="1">
      <c r="A1511" s="38"/>
      <c r="B1511" s="181"/>
      <c r="C1511" s="182" t="s">
        <v>1629</v>
      </c>
      <c r="D1511" s="182" t="s">
        <v>259</v>
      </c>
      <c r="E1511" s="183" t="s">
        <v>1630</v>
      </c>
      <c r="F1511" s="184" t="s">
        <v>1631</v>
      </c>
      <c r="G1511" s="185" t="s">
        <v>773</v>
      </c>
      <c r="H1511" s="186">
        <v>3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1632</v>
      </c>
    </row>
    <row r="1512" s="2" customFormat="1" ht="37.8" customHeight="1">
      <c r="A1512" s="38"/>
      <c r="B1512" s="181"/>
      <c r="C1512" s="182" t="s">
        <v>1633</v>
      </c>
      <c r="D1512" s="182" t="s">
        <v>259</v>
      </c>
      <c r="E1512" s="183" t="s">
        <v>1634</v>
      </c>
      <c r="F1512" s="184" t="s">
        <v>1635</v>
      </c>
      <c r="G1512" s="185" t="s">
        <v>773</v>
      </c>
      <c r="H1512" s="186">
        <v>1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1636</v>
      </c>
    </row>
    <row r="1513" s="2" customFormat="1" ht="37.8" customHeight="1">
      <c r="A1513" s="38"/>
      <c r="B1513" s="181"/>
      <c r="C1513" s="182" t="s">
        <v>1637</v>
      </c>
      <c r="D1513" s="182" t="s">
        <v>259</v>
      </c>
      <c r="E1513" s="183" t="s">
        <v>1638</v>
      </c>
      <c r="F1513" s="184" t="s">
        <v>1639</v>
      </c>
      <c r="G1513" s="185" t="s">
        <v>773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1640</v>
      </c>
    </row>
    <row r="1514" s="2" customFormat="1" ht="37.8" customHeight="1">
      <c r="A1514" s="38"/>
      <c r="B1514" s="181"/>
      <c r="C1514" s="182" t="s">
        <v>1641</v>
      </c>
      <c r="D1514" s="182" t="s">
        <v>259</v>
      </c>
      <c r="E1514" s="183" t="s">
        <v>1642</v>
      </c>
      <c r="F1514" s="184" t="s">
        <v>1643</v>
      </c>
      <c r="G1514" s="185" t="s">
        <v>773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1644</v>
      </c>
    </row>
    <row r="1515" s="2" customFormat="1" ht="37.8" customHeight="1">
      <c r="A1515" s="38"/>
      <c r="B1515" s="181"/>
      <c r="C1515" s="182" t="s">
        <v>1645</v>
      </c>
      <c r="D1515" s="182" t="s">
        <v>259</v>
      </c>
      <c r="E1515" s="183" t="s">
        <v>1646</v>
      </c>
      <c r="F1515" s="184" t="s">
        <v>1647</v>
      </c>
      <c r="G1515" s="185" t="s">
        <v>773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1648</v>
      </c>
    </row>
    <row r="1516" s="2" customFormat="1" ht="37.8" customHeight="1">
      <c r="A1516" s="38"/>
      <c r="B1516" s="181"/>
      <c r="C1516" s="182" t="s">
        <v>1649</v>
      </c>
      <c r="D1516" s="182" t="s">
        <v>259</v>
      </c>
      <c r="E1516" s="183" t="s">
        <v>1650</v>
      </c>
      <c r="F1516" s="184" t="s">
        <v>1651</v>
      </c>
      <c r="G1516" s="185" t="s">
        <v>773</v>
      </c>
      <c r="H1516" s="186">
        <v>3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1652</v>
      </c>
    </row>
    <row r="1517" s="2" customFormat="1" ht="37.8" customHeight="1">
      <c r="A1517" s="38"/>
      <c r="B1517" s="181"/>
      <c r="C1517" s="182" t="s">
        <v>1653</v>
      </c>
      <c r="D1517" s="182" t="s">
        <v>259</v>
      </c>
      <c r="E1517" s="183" t="s">
        <v>1654</v>
      </c>
      <c r="F1517" s="184" t="s">
        <v>1655</v>
      </c>
      <c r="G1517" s="185" t="s">
        <v>773</v>
      </c>
      <c r="H1517" s="186">
        <v>1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1656</v>
      </c>
    </row>
    <row r="1518" s="2" customFormat="1" ht="37.8" customHeight="1">
      <c r="A1518" s="38"/>
      <c r="B1518" s="181"/>
      <c r="C1518" s="182" t="s">
        <v>1657</v>
      </c>
      <c r="D1518" s="182" t="s">
        <v>259</v>
      </c>
      <c r="E1518" s="183" t="s">
        <v>1658</v>
      </c>
      <c r="F1518" s="184" t="s">
        <v>1659</v>
      </c>
      <c r="G1518" s="185" t="s">
        <v>773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1660</v>
      </c>
    </row>
    <row r="1519" s="2" customFormat="1" ht="44.25" customHeight="1">
      <c r="A1519" s="38"/>
      <c r="B1519" s="181"/>
      <c r="C1519" s="182" t="s">
        <v>1661</v>
      </c>
      <c r="D1519" s="182" t="s">
        <v>259</v>
      </c>
      <c r="E1519" s="183" t="s">
        <v>1662</v>
      </c>
      <c r="F1519" s="184" t="s">
        <v>1663</v>
      </c>
      <c r="G1519" s="185" t="s">
        <v>773</v>
      </c>
      <c r="H1519" s="186">
        <v>2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1664</v>
      </c>
    </row>
    <row r="1520" s="2" customFormat="1" ht="37.8" customHeight="1">
      <c r="A1520" s="38"/>
      <c r="B1520" s="181"/>
      <c r="C1520" s="182" t="s">
        <v>1665</v>
      </c>
      <c r="D1520" s="182" t="s">
        <v>259</v>
      </c>
      <c r="E1520" s="183" t="s">
        <v>1666</v>
      </c>
      <c r="F1520" s="184" t="s">
        <v>1667</v>
      </c>
      <c r="G1520" s="185" t="s">
        <v>773</v>
      </c>
      <c r="H1520" s="186">
        <v>1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1668</v>
      </c>
    </row>
    <row r="1521" s="2" customFormat="1" ht="37.8" customHeight="1">
      <c r="A1521" s="38"/>
      <c r="B1521" s="181"/>
      <c r="C1521" s="182" t="s">
        <v>1669</v>
      </c>
      <c r="D1521" s="182" t="s">
        <v>259</v>
      </c>
      <c r="E1521" s="183" t="s">
        <v>1670</v>
      </c>
      <c r="F1521" s="184" t="s">
        <v>1671</v>
      </c>
      <c r="G1521" s="185" t="s">
        <v>773</v>
      </c>
      <c r="H1521" s="186">
        <v>2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1672</v>
      </c>
    </row>
    <row r="1522" s="2" customFormat="1" ht="44.25" customHeight="1">
      <c r="A1522" s="38"/>
      <c r="B1522" s="181"/>
      <c r="C1522" s="182" t="s">
        <v>1673</v>
      </c>
      <c r="D1522" s="182" t="s">
        <v>259</v>
      </c>
      <c r="E1522" s="183" t="s">
        <v>1674</v>
      </c>
      <c r="F1522" s="184" t="s">
        <v>1675</v>
      </c>
      <c r="G1522" s="185" t="s">
        <v>773</v>
      </c>
      <c r="H1522" s="186">
        <v>1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1676</v>
      </c>
    </row>
    <row r="1523" s="2" customFormat="1" ht="44.25" customHeight="1">
      <c r="A1523" s="38"/>
      <c r="B1523" s="181"/>
      <c r="C1523" s="182" t="s">
        <v>1677</v>
      </c>
      <c r="D1523" s="182" t="s">
        <v>259</v>
      </c>
      <c r="E1523" s="183" t="s">
        <v>1678</v>
      </c>
      <c r="F1523" s="184" t="s">
        <v>1679</v>
      </c>
      <c r="G1523" s="185" t="s">
        <v>773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1680</v>
      </c>
    </row>
    <row r="1524" s="2" customFormat="1" ht="37.8" customHeight="1">
      <c r="A1524" s="38"/>
      <c r="B1524" s="181"/>
      <c r="C1524" s="182" t="s">
        <v>1681</v>
      </c>
      <c r="D1524" s="182" t="s">
        <v>259</v>
      </c>
      <c r="E1524" s="183" t="s">
        <v>1682</v>
      </c>
      <c r="F1524" s="184" t="s">
        <v>1683</v>
      </c>
      <c r="G1524" s="185" t="s">
        <v>773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1684</v>
      </c>
    </row>
    <row r="1525" s="2" customFormat="1" ht="44.25" customHeight="1">
      <c r="A1525" s="38"/>
      <c r="B1525" s="181"/>
      <c r="C1525" s="182" t="s">
        <v>1685</v>
      </c>
      <c r="D1525" s="182" t="s">
        <v>259</v>
      </c>
      <c r="E1525" s="183" t="s">
        <v>1686</v>
      </c>
      <c r="F1525" s="184" t="s">
        <v>1687</v>
      </c>
      <c r="G1525" s="185" t="s">
        <v>773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1688</v>
      </c>
    </row>
    <row r="1526" s="2" customFormat="1" ht="37.8" customHeight="1">
      <c r="A1526" s="38"/>
      <c r="B1526" s="181"/>
      <c r="C1526" s="182" t="s">
        <v>1689</v>
      </c>
      <c r="D1526" s="182" t="s">
        <v>259</v>
      </c>
      <c r="E1526" s="183" t="s">
        <v>1690</v>
      </c>
      <c r="F1526" s="184" t="s">
        <v>1691</v>
      </c>
      <c r="G1526" s="185" t="s">
        <v>773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1692</v>
      </c>
    </row>
    <row r="1527" s="2" customFormat="1" ht="37.8" customHeight="1">
      <c r="A1527" s="38"/>
      <c r="B1527" s="181"/>
      <c r="C1527" s="182" t="s">
        <v>1693</v>
      </c>
      <c r="D1527" s="182" t="s">
        <v>259</v>
      </c>
      <c r="E1527" s="183" t="s">
        <v>1694</v>
      </c>
      <c r="F1527" s="184" t="s">
        <v>1695</v>
      </c>
      <c r="G1527" s="185" t="s">
        <v>773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1696</v>
      </c>
    </row>
    <row r="1528" s="2" customFormat="1" ht="37.8" customHeight="1">
      <c r="A1528" s="38"/>
      <c r="B1528" s="181"/>
      <c r="C1528" s="182" t="s">
        <v>1697</v>
      </c>
      <c r="D1528" s="182" t="s">
        <v>259</v>
      </c>
      <c r="E1528" s="183" t="s">
        <v>1698</v>
      </c>
      <c r="F1528" s="184" t="s">
        <v>1699</v>
      </c>
      <c r="G1528" s="185" t="s">
        <v>773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1700</v>
      </c>
    </row>
    <row r="1529" s="2" customFormat="1" ht="37.8" customHeight="1">
      <c r="A1529" s="38"/>
      <c r="B1529" s="181"/>
      <c r="C1529" s="182" t="s">
        <v>1701</v>
      </c>
      <c r="D1529" s="182" t="s">
        <v>259</v>
      </c>
      <c r="E1529" s="183" t="s">
        <v>1702</v>
      </c>
      <c r="F1529" s="184" t="s">
        <v>1703</v>
      </c>
      <c r="G1529" s="185" t="s">
        <v>773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1704</v>
      </c>
    </row>
    <row r="1530" s="2" customFormat="1" ht="37.8" customHeight="1">
      <c r="A1530" s="38"/>
      <c r="B1530" s="181"/>
      <c r="C1530" s="182" t="s">
        <v>1705</v>
      </c>
      <c r="D1530" s="182" t="s">
        <v>259</v>
      </c>
      <c r="E1530" s="183" t="s">
        <v>1706</v>
      </c>
      <c r="F1530" s="184" t="s">
        <v>1707</v>
      </c>
      <c r="G1530" s="185" t="s">
        <v>773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1708</v>
      </c>
    </row>
    <row r="1531" s="2" customFormat="1" ht="44.25" customHeight="1">
      <c r="A1531" s="38"/>
      <c r="B1531" s="181"/>
      <c r="C1531" s="182" t="s">
        <v>1709</v>
      </c>
      <c r="D1531" s="182" t="s">
        <v>259</v>
      </c>
      <c r="E1531" s="183" t="s">
        <v>1710</v>
      </c>
      <c r="F1531" s="184" t="s">
        <v>1711</v>
      </c>
      <c r="G1531" s="185" t="s">
        <v>773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1712</v>
      </c>
    </row>
    <row r="1532" s="2" customFormat="1" ht="37.8" customHeight="1">
      <c r="A1532" s="38"/>
      <c r="B1532" s="181"/>
      <c r="C1532" s="182" t="s">
        <v>1713</v>
      </c>
      <c r="D1532" s="182" t="s">
        <v>259</v>
      </c>
      <c r="E1532" s="183" t="s">
        <v>1714</v>
      </c>
      <c r="F1532" s="184" t="s">
        <v>1715</v>
      </c>
      <c r="G1532" s="185" t="s">
        <v>773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1716</v>
      </c>
    </row>
    <row r="1533" s="2" customFormat="1" ht="37.8" customHeight="1">
      <c r="A1533" s="38"/>
      <c r="B1533" s="181"/>
      <c r="C1533" s="182" t="s">
        <v>1717</v>
      </c>
      <c r="D1533" s="182" t="s">
        <v>259</v>
      </c>
      <c r="E1533" s="183" t="s">
        <v>1718</v>
      </c>
      <c r="F1533" s="184" t="s">
        <v>1719</v>
      </c>
      <c r="G1533" s="185" t="s">
        <v>773</v>
      </c>
      <c r="H1533" s="186">
        <v>2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1720</v>
      </c>
    </row>
    <row r="1534" s="2" customFormat="1" ht="37.8" customHeight="1">
      <c r="A1534" s="38"/>
      <c r="B1534" s="181"/>
      <c r="C1534" s="182" t="s">
        <v>1721</v>
      </c>
      <c r="D1534" s="182" t="s">
        <v>259</v>
      </c>
      <c r="E1534" s="183" t="s">
        <v>1722</v>
      </c>
      <c r="F1534" s="184" t="s">
        <v>1723</v>
      </c>
      <c r="G1534" s="185" t="s">
        <v>773</v>
      </c>
      <c r="H1534" s="186">
        <v>1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1724</v>
      </c>
    </row>
    <row r="1535" s="2" customFormat="1" ht="37.8" customHeight="1">
      <c r="A1535" s="38"/>
      <c r="B1535" s="181"/>
      <c r="C1535" s="182" t="s">
        <v>1725</v>
      </c>
      <c r="D1535" s="182" t="s">
        <v>259</v>
      </c>
      <c r="E1535" s="183" t="s">
        <v>1726</v>
      </c>
      <c r="F1535" s="184" t="s">
        <v>1727</v>
      </c>
      <c r="G1535" s="185" t="s">
        <v>773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1728</v>
      </c>
    </row>
    <row r="1536" s="2" customFormat="1" ht="37.8" customHeight="1">
      <c r="A1536" s="38"/>
      <c r="B1536" s="181"/>
      <c r="C1536" s="182" t="s">
        <v>1729</v>
      </c>
      <c r="D1536" s="182" t="s">
        <v>259</v>
      </c>
      <c r="E1536" s="183" t="s">
        <v>1730</v>
      </c>
      <c r="F1536" s="184" t="s">
        <v>1731</v>
      </c>
      <c r="G1536" s="185" t="s">
        <v>773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1732</v>
      </c>
    </row>
    <row r="1537" s="2" customFormat="1" ht="37.8" customHeight="1">
      <c r="A1537" s="38"/>
      <c r="B1537" s="181"/>
      <c r="C1537" s="182" t="s">
        <v>1733</v>
      </c>
      <c r="D1537" s="182" t="s">
        <v>259</v>
      </c>
      <c r="E1537" s="183" t="s">
        <v>1734</v>
      </c>
      <c r="F1537" s="184" t="s">
        <v>1735</v>
      </c>
      <c r="G1537" s="185" t="s">
        <v>773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1736</v>
      </c>
    </row>
    <row r="1538" s="2" customFormat="1" ht="37.8" customHeight="1">
      <c r="A1538" s="38"/>
      <c r="B1538" s="181"/>
      <c r="C1538" s="182" t="s">
        <v>1737</v>
      </c>
      <c r="D1538" s="182" t="s">
        <v>259</v>
      </c>
      <c r="E1538" s="183" t="s">
        <v>1738</v>
      </c>
      <c r="F1538" s="184" t="s">
        <v>1739</v>
      </c>
      <c r="G1538" s="185" t="s">
        <v>773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1740</v>
      </c>
    </row>
    <row r="1539" s="2" customFormat="1" ht="49.05" customHeight="1">
      <c r="A1539" s="38"/>
      <c r="B1539" s="181"/>
      <c r="C1539" s="182" t="s">
        <v>1741</v>
      </c>
      <c r="D1539" s="182" t="s">
        <v>259</v>
      </c>
      <c r="E1539" s="183" t="s">
        <v>1742</v>
      </c>
      <c r="F1539" s="184" t="s">
        <v>1743</v>
      </c>
      <c r="G1539" s="185" t="s">
        <v>773</v>
      </c>
      <c r="H1539" s="186">
        <v>3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1744</v>
      </c>
    </row>
    <row r="1540" s="2" customFormat="1" ht="44.25" customHeight="1">
      <c r="A1540" s="38"/>
      <c r="B1540" s="181"/>
      <c r="C1540" s="182" t="s">
        <v>1745</v>
      </c>
      <c r="D1540" s="182" t="s">
        <v>259</v>
      </c>
      <c r="E1540" s="183" t="s">
        <v>1746</v>
      </c>
      <c r="F1540" s="184" t="s">
        <v>1747</v>
      </c>
      <c r="G1540" s="185" t="s">
        <v>773</v>
      </c>
      <c r="H1540" s="186">
        <v>1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1748</v>
      </c>
    </row>
    <row r="1541" s="2" customFormat="1" ht="37.8" customHeight="1">
      <c r="A1541" s="38"/>
      <c r="B1541" s="181"/>
      <c r="C1541" s="182" t="s">
        <v>1749</v>
      </c>
      <c r="D1541" s="182" t="s">
        <v>259</v>
      </c>
      <c r="E1541" s="183" t="s">
        <v>1750</v>
      </c>
      <c r="F1541" s="184" t="s">
        <v>1751</v>
      </c>
      <c r="G1541" s="185" t="s">
        <v>773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1752</v>
      </c>
    </row>
    <row r="1542" s="2" customFormat="1" ht="37.8" customHeight="1">
      <c r="A1542" s="38"/>
      <c r="B1542" s="181"/>
      <c r="C1542" s="182" t="s">
        <v>1753</v>
      </c>
      <c r="D1542" s="182" t="s">
        <v>259</v>
      </c>
      <c r="E1542" s="183" t="s">
        <v>1754</v>
      </c>
      <c r="F1542" s="184" t="s">
        <v>1755</v>
      </c>
      <c r="G1542" s="185" t="s">
        <v>773</v>
      </c>
      <c r="H1542" s="186">
        <v>2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1756</v>
      </c>
    </row>
    <row r="1543" s="2" customFormat="1" ht="44.25" customHeight="1">
      <c r="A1543" s="38"/>
      <c r="B1543" s="181"/>
      <c r="C1543" s="182" t="s">
        <v>1757</v>
      </c>
      <c r="D1543" s="182" t="s">
        <v>259</v>
      </c>
      <c r="E1543" s="183" t="s">
        <v>1758</v>
      </c>
      <c r="F1543" s="184" t="s">
        <v>1759</v>
      </c>
      <c r="G1543" s="185" t="s">
        <v>773</v>
      </c>
      <c r="H1543" s="186">
        <v>1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1760</v>
      </c>
    </row>
    <row r="1544" s="2" customFormat="1" ht="37.8" customHeight="1">
      <c r="A1544" s="38"/>
      <c r="B1544" s="181"/>
      <c r="C1544" s="182" t="s">
        <v>1761</v>
      </c>
      <c r="D1544" s="182" t="s">
        <v>259</v>
      </c>
      <c r="E1544" s="183" t="s">
        <v>1762</v>
      </c>
      <c r="F1544" s="184" t="s">
        <v>1763</v>
      </c>
      <c r="G1544" s="185" t="s">
        <v>773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1764</v>
      </c>
    </row>
    <row r="1545" s="2" customFormat="1" ht="49.05" customHeight="1">
      <c r="A1545" s="38"/>
      <c r="B1545" s="181"/>
      <c r="C1545" s="182" t="s">
        <v>1765</v>
      </c>
      <c r="D1545" s="182" t="s">
        <v>259</v>
      </c>
      <c r="E1545" s="183" t="s">
        <v>1766</v>
      </c>
      <c r="F1545" s="184" t="s">
        <v>1767</v>
      </c>
      <c r="G1545" s="185" t="s">
        <v>773</v>
      </c>
      <c r="H1545" s="186">
        <v>8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1768</v>
      </c>
    </row>
    <row r="1546" s="2" customFormat="1" ht="49.05" customHeight="1">
      <c r="A1546" s="38"/>
      <c r="B1546" s="181"/>
      <c r="C1546" s="182" t="s">
        <v>1769</v>
      </c>
      <c r="D1546" s="182" t="s">
        <v>259</v>
      </c>
      <c r="E1546" s="183" t="s">
        <v>1770</v>
      </c>
      <c r="F1546" s="184" t="s">
        <v>1771</v>
      </c>
      <c r="G1546" s="185" t="s">
        <v>773</v>
      </c>
      <c r="H1546" s="186">
        <v>4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1772</v>
      </c>
    </row>
    <row r="1547" s="12" customFormat="1" ht="22.8" customHeight="1">
      <c r="A1547" s="12"/>
      <c r="B1547" s="168"/>
      <c r="C1547" s="12"/>
      <c r="D1547" s="169" t="s">
        <v>74</v>
      </c>
      <c r="E1547" s="179" t="s">
        <v>1773</v>
      </c>
      <c r="F1547" s="179" t="s">
        <v>1774</v>
      </c>
      <c r="G1547" s="12"/>
      <c r="H1547" s="12"/>
      <c r="I1547" s="171"/>
      <c r="J1547" s="180">
        <f>BK1547</f>
        <v>0</v>
      </c>
      <c r="K1547" s="12"/>
      <c r="L1547" s="168"/>
      <c r="M1547" s="173"/>
      <c r="N1547" s="174"/>
      <c r="O1547" s="174"/>
      <c r="P1547" s="175">
        <f>SUM(P1548:P1587)</f>
        <v>0</v>
      </c>
      <c r="Q1547" s="174"/>
      <c r="R1547" s="175">
        <f>SUM(R1548:R1587)</f>
        <v>0</v>
      </c>
      <c r="S1547" s="174"/>
      <c r="T1547" s="176">
        <f>SUM(T1548:T1587)</f>
        <v>0</v>
      </c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R1547" s="169" t="s">
        <v>85</v>
      </c>
      <c r="AT1547" s="177" t="s">
        <v>74</v>
      </c>
      <c r="AU1547" s="177" t="s">
        <v>82</v>
      </c>
      <c r="AY1547" s="169" t="s">
        <v>257</v>
      </c>
      <c r="BK1547" s="178">
        <f>SUM(BK1548:BK1587)</f>
        <v>0</v>
      </c>
    </row>
    <row r="1548" s="2" customFormat="1" ht="49.05" customHeight="1">
      <c r="A1548" s="38"/>
      <c r="B1548" s="181"/>
      <c r="C1548" s="182" t="s">
        <v>1775</v>
      </c>
      <c r="D1548" s="182" t="s">
        <v>259</v>
      </c>
      <c r="E1548" s="183" t="s">
        <v>1776</v>
      </c>
      <c r="F1548" s="184" t="s">
        <v>1777</v>
      </c>
      <c r="G1548" s="185" t="s">
        <v>323</v>
      </c>
      <c r="H1548" s="186">
        <v>148.428</v>
      </c>
      <c r="I1548" s="187"/>
      <c r="J1548" s="188">
        <f>ROUND(I1548*H1548,2)</f>
        <v>0</v>
      </c>
      <c r="K1548" s="184" t="s">
        <v>1</v>
      </c>
      <c r="L1548" s="39"/>
      <c r="M1548" s="189" t="s">
        <v>1</v>
      </c>
      <c r="N1548" s="190" t="s">
        <v>40</v>
      </c>
      <c r="O1548" s="77"/>
      <c r="P1548" s="191">
        <f>O1548*H1548</f>
        <v>0</v>
      </c>
      <c r="Q1548" s="191">
        <v>0</v>
      </c>
      <c r="R1548" s="191">
        <f>Q1548*H1548</f>
        <v>0</v>
      </c>
      <c r="S1548" s="191">
        <v>0</v>
      </c>
      <c r="T1548" s="192">
        <f>S1548*H1548</f>
        <v>0</v>
      </c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R1548" s="193" t="s">
        <v>364</v>
      </c>
      <c r="AT1548" s="193" t="s">
        <v>259</v>
      </c>
      <c r="AU1548" s="193" t="s">
        <v>85</v>
      </c>
      <c r="AY1548" s="19" t="s">
        <v>257</v>
      </c>
      <c r="BE1548" s="194">
        <f>IF(N1548="základní",J1548,0)</f>
        <v>0</v>
      </c>
      <c r="BF1548" s="194">
        <f>IF(N1548="snížená",J1548,0)</f>
        <v>0</v>
      </c>
      <c r="BG1548" s="194">
        <f>IF(N1548="zákl. přenesená",J1548,0)</f>
        <v>0</v>
      </c>
      <c r="BH1548" s="194">
        <f>IF(N1548="sníž. přenesená",J1548,0)</f>
        <v>0</v>
      </c>
      <c r="BI1548" s="194">
        <f>IF(N1548="nulová",J1548,0)</f>
        <v>0</v>
      </c>
      <c r="BJ1548" s="19" t="s">
        <v>82</v>
      </c>
      <c r="BK1548" s="194">
        <f>ROUND(I1548*H1548,2)</f>
        <v>0</v>
      </c>
      <c r="BL1548" s="19" t="s">
        <v>364</v>
      </c>
      <c r="BM1548" s="193" t="s">
        <v>1778</v>
      </c>
    </row>
    <row r="1549" s="2" customFormat="1" ht="49.05" customHeight="1">
      <c r="A1549" s="38"/>
      <c r="B1549" s="181"/>
      <c r="C1549" s="182" t="s">
        <v>1779</v>
      </c>
      <c r="D1549" s="182" t="s">
        <v>259</v>
      </c>
      <c r="E1549" s="183" t="s">
        <v>1780</v>
      </c>
      <c r="F1549" s="184" t="s">
        <v>1781</v>
      </c>
      <c r="G1549" s="185" t="s">
        <v>323</v>
      </c>
      <c r="H1549" s="186">
        <v>43.68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1782</v>
      </c>
    </row>
    <row r="1550" s="2" customFormat="1" ht="49.05" customHeight="1">
      <c r="A1550" s="38"/>
      <c r="B1550" s="181"/>
      <c r="C1550" s="182" t="s">
        <v>1783</v>
      </c>
      <c r="D1550" s="182" t="s">
        <v>259</v>
      </c>
      <c r="E1550" s="183" t="s">
        <v>1784</v>
      </c>
      <c r="F1550" s="184" t="s">
        <v>1785</v>
      </c>
      <c r="G1550" s="185" t="s">
        <v>773</v>
      </c>
      <c r="H1550" s="186">
        <v>1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1786</v>
      </c>
    </row>
    <row r="1551" s="2" customFormat="1" ht="49.05" customHeight="1">
      <c r="A1551" s="38"/>
      <c r="B1551" s="181"/>
      <c r="C1551" s="182" t="s">
        <v>1787</v>
      </c>
      <c r="D1551" s="182" t="s">
        <v>259</v>
      </c>
      <c r="E1551" s="183" t="s">
        <v>1788</v>
      </c>
      <c r="F1551" s="184" t="s">
        <v>1789</v>
      </c>
      <c r="G1551" s="185" t="s">
        <v>773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1790</v>
      </c>
    </row>
    <row r="1552" s="2" customFormat="1" ht="49.05" customHeight="1">
      <c r="A1552" s="38"/>
      <c r="B1552" s="181"/>
      <c r="C1552" s="182" t="s">
        <v>1791</v>
      </c>
      <c r="D1552" s="182" t="s">
        <v>259</v>
      </c>
      <c r="E1552" s="183" t="s">
        <v>1792</v>
      </c>
      <c r="F1552" s="184" t="s">
        <v>1793</v>
      </c>
      <c r="G1552" s="185" t="s">
        <v>773</v>
      </c>
      <c r="H1552" s="186">
        <v>2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1794</v>
      </c>
    </row>
    <row r="1553" s="2" customFormat="1" ht="49.05" customHeight="1">
      <c r="A1553" s="38"/>
      <c r="B1553" s="181"/>
      <c r="C1553" s="182" t="s">
        <v>1795</v>
      </c>
      <c r="D1553" s="182" t="s">
        <v>259</v>
      </c>
      <c r="E1553" s="183" t="s">
        <v>1796</v>
      </c>
      <c r="F1553" s="184" t="s">
        <v>1797</v>
      </c>
      <c r="G1553" s="185" t="s">
        <v>1798</v>
      </c>
      <c r="H1553" s="186">
        <v>400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1799</v>
      </c>
    </row>
    <row r="1554" s="2" customFormat="1" ht="49.05" customHeight="1">
      <c r="A1554" s="38"/>
      <c r="B1554" s="181"/>
      <c r="C1554" s="182" t="s">
        <v>1800</v>
      </c>
      <c r="D1554" s="182" t="s">
        <v>259</v>
      </c>
      <c r="E1554" s="183" t="s">
        <v>1801</v>
      </c>
      <c r="F1554" s="184" t="s">
        <v>1802</v>
      </c>
      <c r="G1554" s="185" t="s">
        <v>773</v>
      </c>
      <c r="H1554" s="186">
        <v>6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1803</v>
      </c>
    </row>
    <row r="1555" s="2" customFormat="1" ht="49.05" customHeight="1">
      <c r="A1555" s="38"/>
      <c r="B1555" s="181"/>
      <c r="C1555" s="182" t="s">
        <v>1804</v>
      </c>
      <c r="D1555" s="182" t="s">
        <v>259</v>
      </c>
      <c r="E1555" s="183" t="s">
        <v>1805</v>
      </c>
      <c r="F1555" s="184" t="s">
        <v>1806</v>
      </c>
      <c r="G1555" s="185" t="s">
        <v>422</v>
      </c>
      <c r="H1555" s="186">
        <v>70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1807</v>
      </c>
    </row>
    <row r="1556" s="2" customFormat="1" ht="49.05" customHeight="1">
      <c r="A1556" s="38"/>
      <c r="B1556" s="181"/>
      <c r="C1556" s="182" t="s">
        <v>1808</v>
      </c>
      <c r="D1556" s="182" t="s">
        <v>259</v>
      </c>
      <c r="E1556" s="183" t="s">
        <v>1809</v>
      </c>
      <c r="F1556" s="184" t="s">
        <v>1810</v>
      </c>
      <c r="G1556" s="185" t="s">
        <v>773</v>
      </c>
      <c r="H1556" s="186">
        <v>3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1811</v>
      </c>
    </row>
    <row r="1557" s="2" customFormat="1" ht="49.05" customHeight="1">
      <c r="A1557" s="38"/>
      <c r="B1557" s="181"/>
      <c r="C1557" s="182" t="s">
        <v>1812</v>
      </c>
      <c r="D1557" s="182" t="s">
        <v>259</v>
      </c>
      <c r="E1557" s="183" t="s">
        <v>1813</v>
      </c>
      <c r="F1557" s="184" t="s">
        <v>1814</v>
      </c>
      <c r="G1557" s="185" t="s">
        <v>773</v>
      </c>
      <c r="H1557" s="186">
        <v>6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1815</v>
      </c>
    </row>
    <row r="1558" s="2" customFormat="1" ht="49.05" customHeight="1">
      <c r="A1558" s="38"/>
      <c r="B1558" s="181"/>
      <c r="C1558" s="182" t="s">
        <v>1816</v>
      </c>
      <c r="D1558" s="182" t="s">
        <v>259</v>
      </c>
      <c r="E1558" s="183" t="s">
        <v>1817</v>
      </c>
      <c r="F1558" s="184" t="s">
        <v>1818</v>
      </c>
      <c r="G1558" s="185" t="s">
        <v>422</v>
      </c>
      <c r="H1558" s="186">
        <v>39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1819</v>
      </c>
    </row>
    <row r="1559" s="2" customFormat="1" ht="49.05" customHeight="1">
      <c r="A1559" s="38"/>
      <c r="B1559" s="181"/>
      <c r="C1559" s="182" t="s">
        <v>1820</v>
      </c>
      <c r="D1559" s="182" t="s">
        <v>259</v>
      </c>
      <c r="E1559" s="183" t="s">
        <v>1821</v>
      </c>
      <c r="F1559" s="184" t="s">
        <v>1822</v>
      </c>
      <c r="G1559" s="185" t="s">
        <v>773</v>
      </c>
      <c r="H1559" s="186">
        <v>50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1823</v>
      </c>
    </row>
    <row r="1560" s="2" customFormat="1" ht="49.05" customHeight="1">
      <c r="A1560" s="38"/>
      <c r="B1560" s="181"/>
      <c r="C1560" s="182" t="s">
        <v>1824</v>
      </c>
      <c r="D1560" s="182" t="s">
        <v>259</v>
      </c>
      <c r="E1560" s="183" t="s">
        <v>1825</v>
      </c>
      <c r="F1560" s="184" t="s">
        <v>1826</v>
      </c>
      <c r="G1560" s="185" t="s">
        <v>773</v>
      </c>
      <c r="H1560" s="186">
        <v>7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1827</v>
      </c>
    </row>
    <row r="1561" s="2" customFormat="1" ht="49.05" customHeight="1">
      <c r="A1561" s="38"/>
      <c r="B1561" s="181"/>
      <c r="C1561" s="182" t="s">
        <v>1828</v>
      </c>
      <c r="D1561" s="182" t="s">
        <v>259</v>
      </c>
      <c r="E1561" s="183" t="s">
        <v>1829</v>
      </c>
      <c r="F1561" s="184" t="s">
        <v>1830</v>
      </c>
      <c r="G1561" s="185" t="s">
        <v>1798</v>
      </c>
      <c r="H1561" s="186">
        <v>386.22000000000003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1831</v>
      </c>
    </row>
    <row r="1562" s="2" customFormat="1" ht="55.5" customHeight="1">
      <c r="A1562" s="38"/>
      <c r="B1562" s="181"/>
      <c r="C1562" s="182" t="s">
        <v>1832</v>
      </c>
      <c r="D1562" s="182" t="s">
        <v>259</v>
      </c>
      <c r="E1562" s="183" t="s">
        <v>1833</v>
      </c>
      <c r="F1562" s="184" t="s">
        <v>1834</v>
      </c>
      <c r="G1562" s="185" t="s">
        <v>422</v>
      </c>
      <c r="H1562" s="186">
        <v>17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1835</v>
      </c>
    </row>
    <row r="1563" s="2" customFormat="1" ht="49.05" customHeight="1">
      <c r="A1563" s="38"/>
      <c r="B1563" s="181"/>
      <c r="C1563" s="182" t="s">
        <v>1836</v>
      </c>
      <c r="D1563" s="182" t="s">
        <v>259</v>
      </c>
      <c r="E1563" s="183" t="s">
        <v>1837</v>
      </c>
      <c r="F1563" s="184" t="s">
        <v>1838</v>
      </c>
      <c r="G1563" s="185" t="s">
        <v>773</v>
      </c>
      <c r="H1563" s="186">
        <v>1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1839</v>
      </c>
    </row>
    <row r="1564" s="2" customFormat="1" ht="49.05" customHeight="1">
      <c r="A1564" s="38"/>
      <c r="B1564" s="181"/>
      <c r="C1564" s="182" t="s">
        <v>1840</v>
      </c>
      <c r="D1564" s="182" t="s">
        <v>259</v>
      </c>
      <c r="E1564" s="183" t="s">
        <v>1841</v>
      </c>
      <c r="F1564" s="184" t="s">
        <v>1842</v>
      </c>
      <c r="G1564" s="185" t="s">
        <v>1798</v>
      </c>
      <c r="H1564" s="186">
        <v>1233.8699999999999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1843</v>
      </c>
    </row>
    <row r="1565" s="2" customFormat="1" ht="49.05" customHeight="1">
      <c r="A1565" s="38"/>
      <c r="B1565" s="181"/>
      <c r="C1565" s="182" t="s">
        <v>1844</v>
      </c>
      <c r="D1565" s="182" t="s">
        <v>259</v>
      </c>
      <c r="E1565" s="183" t="s">
        <v>1845</v>
      </c>
      <c r="F1565" s="184" t="s">
        <v>1846</v>
      </c>
      <c r="G1565" s="185" t="s">
        <v>773</v>
      </c>
      <c r="H1565" s="186">
        <v>2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1847</v>
      </c>
    </row>
    <row r="1566" s="2" customFormat="1" ht="49.05" customHeight="1">
      <c r="A1566" s="38"/>
      <c r="B1566" s="181"/>
      <c r="C1566" s="182" t="s">
        <v>1848</v>
      </c>
      <c r="D1566" s="182" t="s">
        <v>259</v>
      </c>
      <c r="E1566" s="183" t="s">
        <v>1849</v>
      </c>
      <c r="F1566" s="184" t="s">
        <v>1850</v>
      </c>
      <c r="G1566" s="185" t="s">
        <v>773</v>
      </c>
      <c r="H1566" s="186">
        <v>3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1851</v>
      </c>
    </row>
    <row r="1567" s="2" customFormat="1" ht="49.05" customHeight="1">
      <c r="A1567" s="38"/>
      <c r="B1567" s="181"/>
      <c r="C1567" s="182" t="s">
        <v>1852</v>
      </c>
      <c r="D1567" s="182" t="s">
        <v>259</v>
      </c>
      <c r="E1567" s="183" t="s">
        <v>1853</v>
      </c>
      <c r="F1567" s="184" t="s">
        <v>1854</v>
      </c>
      <c r="G1567" s="185" t="s">
        <v>773</v>
      </c>
      <c r="H1567" s="186">
        <v>1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1855</v>
      </c>
    </row>
    <row r="1568" s="2" customFormat="1" ht="49.05" customHeight="1">
      <c r="A1568" s="38"/>
      <c r="B1568" s="181"/>
      <c r="C1568" s="182" t="s">
        <v>1856</v>
      </c>
      <c r="D1568" s="182" t="s">
        <v>259</v>
      </c>
      <c r="E1568" s="183" t="s">
        <v>1857</v>
      </c>
      <c r="F1568" s="184" t="s">
        <v>1858</v>
      </c>
      <c r="G1568" s="185" t="s">
        <v>773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1859</v>
      </c>
    </row>
    <row r="1569" s="2" customFormat="1" ht="49.05" customHeight="1">
      <c r="A1569" s="38"/>
      <c r="B1569" s="181"/>
      <c r="C1569" s="182" t="s">
        <v>1860</v>
      </c>
      <c r="D1569" s="182" t="s">
        <v>259</v>
      </c>
      <c r="E1569" s="183" t="s">
        <v>1861</v>
      </c>
      <c r="F1569" s="184" t="s">
        <v>1862</v>
      </c>
      <c r="G1569" s="185" t="s">
        <v>773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1863</v>
      </c>
    </row>
    <row r="1570" s="2" customFormat="1" ht="49.05" customHeight="1">
      <c r="A1570" s="38"/>
      <c r="B1570" s="181"/>
      <c r="C1570" s="182" t="s">
        <v>1864</v>
      </c>
      <c r="D1570" s="182" t="s">
        <v>259</v>
      </c>
      <c r="E1570" s="183" t="s">
        <v>1865</v>
      </c>
      <c r="F1570" s="184" t="s">
        <v>1866</v>
      </c>
      <c r="G1570" s="185" t="s">
        <v>773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1867</v>
      </c>
    </row>
    <row r="1571" s="2" customFormat="1" ht="49.05" customHeight="1">
      <c r="A1571" s="38"/>
      <c r="B1571" s="181"/>
      <c r="C1571" s="182" t="s">
        <v>1868</v>
      </c>
      <c r="D1571" s="182" t="s">
        <v>259</v>
      </c>
      <c r="E1571" s="183" t="s">
        <v>1869</v>
      </c>
      <c r="F1571" s="184" t="s">
        <v>1870</v>
      </c>
      <c r="G1571" s="185" t="s">
        <v>1798</v>
      </c>
      <c r="H1571" s="186">
        <v>122.98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1871</v>
      </c>
    </row>
    <row r="1572" s="2" customFormat="1" ht="49.05" customHeight="1">
      <c r="A1572" s="38"/>
      <c r="B1572" s="181"/>
      <c r="C1572" s="182" t="s">
        <v>1872</v>
      </c>
      <c r="D1572" s="182" t="s">
        <v>259</v>
      </c>
      <c r="E1572" s="183" t="s">
        <v>1873</v>
      </c>
      <c r="F1572" s="184" t="s">
        <v>1874</v>
      </c>
      <c r="G1572" s="185" t="s">
        <v>773</v>
      </c>
      <c r="H1572" s="186">
        <v>40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1875</v>
      </c>
    </row>
    <row r="1573" s="2" customFormat="1" ht="49.05" customHeight="1">
      <c r="A1573" s="38"/>
      <c r="B1573" s="181"/>
      <c r="C1573" s="182" t="s">
        <v>1876</v>
      </c>
      <c r="D1573" s="182" t="s">
        <v>259</v>
      </c>
      <c r="E1573" s="183" t="s">
        <v>1877</v>
      </c>
      <c r="F1573" s="184" t="s">
        <v>1878</v>
      </c>
      <c r="G1573" s="185" t="s">
        <v>1798</v>
      </c>
      <c r="H1573" s="186">
        <v>29.149999999999999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1879</v>
      </c>
    </row>
    <row r="1574" s="2" customFormat="1" ht="49.05" customHeight="1">
      <c r="A1574" s="38"/>
      <c r="B1574" s="181"/>
      <c r="C1574" s="182" t="s">
        <v>1880</v>
      </c>
      <c r="D1574" s="182" t="s">
        <v>259</v>
      </c>
      <c r="E1574" s="183" t="s">
        <v>1881</v>
      </c>
      <c r="F1574" s="184" t="s">
        <v>1882</v>
      </c>
      <c r="G1574" s="185" t="s">
        <v>1798</v>
      </c>
      <c r="H1574" s="186">
        <v>65.340000000000003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1883</v>
      </c>
    </row>
    <row r="1575" s="2" customFormat="1" ht="49.05" customHeight="1">
      <c r="A1575" s="38"/>
      <c r="B1575" s="181"/>
      <c r="C1575" s="182" t="s">
        <v>1884</v>
      </c>
      <c r="D1575" s="182" t="s">
        <v>259</v>
      </c>
      <c r="E1575" s="183" t="s">
        <v>1885</v>
      </c>
      <c r="F1575" s="184" t="s">
        <v>1886</v>
      </c>
      <c r="G1575" s="185" t="s">
        <v>773</v>
      </c>
      <c r="H1575" s="186">
        <v>1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1887</v>
      </c>
    </row>
    <row r="1576" s="2" customFormat="1" ht="55.5" customHeight="1">
      <c r="A1576" s="38"/>
      <c r="B1576" s="181"/>
      <c r="C1576" s="182" t="s">
        <v>1888</v>
      </c>
      <c r="D1576" s="182" t="s">
        <v>259</v>
      </c>
      <c r="E1576" s="183" t="s">
        <v>1889</v>
      </c>
      <c r="F1576" s="184" t="s">
        <v>1890</v>
      </c>
      <c r="G1576" s="185" t="s">
        <v>1798</v>
      </c>
      <c r="H1576" s="186">
        <v>149.75999999999999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1891</v>
      </c>
    </row>
    <row r="1577" s="2" customFormat="1" ht="55.5" customHeight="1">
      <c r="A1577" s="38"/>
      <c r="B1577" s="181"/>
      <c r="C1577" s="182" t="s">
        <v>1892</v>
      </c>
      <c r="D1577" s="182" t="s">
        <v>259</v>
      </c>
      <c r="E1577" s="183" t="s">
        <v>1893</v>
      </c>
      <c r="F1577" s="184" t="s">
        <v>1894</v>
      </c>
      <c r="G1577" s="185" t="s">
        <v>773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1895</v>
      </c>
    </row>
    <row r="1578" s="2" customFormat="1" ht="55.5" customHeight="1">
      <c r="A1578" s="38"/>
      <c r="B1578" s="181"/>
      <c r="C1578" s="182" t="s">
        <v>1896</v>
      </c>
      <c r="D1578" s="182" t="s">
        <v>259</v>
      </c>
      <c r="E1578" s="183" t="s">
        <v>1897</v>
      </c>
      <c r="F1578" s="184" t="s">
        <v>1898</v>
      </c>
      <c r="G1578" s="185" t="s">
        <v>773</v>
      </c>
      <c r="H1578" s="186">
        <v>1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1899</v>
      </c>
    </row>
    <row r="1579" s="2" customFormat="1" ht="49.05" customHeight="1">
      <c r="A1579" s="38"/>
      <c r="B1579" s="181"/>
      <c r="C1579" s="182" t="s">
        <v>1900</v>
      </c>
      <c r="D1579" s="182" t="s">
        <v>259</v>
      </c>
      <c r="E1579" s="183" t="s">
        <v>1901</v>
      </c>
      <c r="F1579" s="184" t="s">
        <v>1902</v>
      </c>
      <c r="G1579" s="185" t="s">
        <v>773</v>
      </c>
      <c r="H1579" s="186">
        <v>6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1903</v>
      </c>
    </row>
    <row r="1580" s="2" customFormat="1" ht="37.8" customHeight="1">
      <c r="A1580" s="38"/>
      <c r="B1580" s="181"/>
      <c r="C1580" s="182" t="s">
        <v>1904</v>
      </c>
      <c r="D1580" s="182" t="s">
        <v>259</v>
      </c>
      <c r="E1580" s="183" t="s">
        <v>1905</v>
      </c>
      <c r="F1580" s="184" t="s">
        <v>1906</v>
      </c>
      <c r="G1580" s="185" t="s">
        <v>422</v>
      </c>
      <c r="H1580" s="186">
        <v>15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1907</v>
      </c>
    </row>
    <row r="1581" s="2" customFormat="1" ht="49.05" customHeight="1">
      <c r="A1581" s="38"/>
      <c r="B1581" s="181"/>
      <c r="C1581" s="182" t="s">
        <v>1908</v>
      </c>
      <c r="D1581" s="182" t="s">
        <v>259</v>
      </c>
      <c r="E1581" s="183" t="s">
        <v>1909</v>
      </c>
      <c r="F1581" s="184" t="s">
        <v>1910</v>
      </c>
      <c r="G1581" s="185" t="s">
        <v>1798</v>
      </c>
      <c r="H1581" s="186">
        <v>935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1911</v>
      </c>
    </row>
    <row r="1582" s="2" customFormat="1" ht="49.05" customHeight="1">
      <c r="A1582" s="38"/>
      <c r="B1582" s="181"/>
      <c r="C1582" s="182" t="s">
        <v>1912</v>
      </c>
      <c r="D1582" s="182" t="s">
        <v>259</v>
      </c>
      <c r="E1582" s="183" t="s">
        <v>1913</v>
      </c>
      <c r="F1582" s="184" t="s">
        <v>1914</v>
      </c>
      <c r="G1582" s="185" t="s">
        <v>773</v>
      </c>
      <c r="H1582" s="186">
        <v>1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1915</v>
      </c>
    </row>
    <row r="1583" s="2" customFormat="1" ht="49.05" customHeight="1">
      <c r="A1583" s="38"/>
      <c r="B1583" s="181"/>
      <c r="C1583" s="182" t="s">
        <v>1916</v>
      </c>
      <c r="D1583" s="182" t="s">
        <v>259</v>
      </c>
      <c r="E1583" s="183" t="s">
        <v>1917</v>
      </c>
      <c r="F1583" s="184" t="s">
        <v>1918</v>
      </c>
      <c r="G1583" s="185" t="s">
        <v>422</v>
      </c>
      <c r="H1583" s="186">
        <v>55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1919</v>
      </c>
    </row>
    <row r="1584" s="2" customFormat="1" ht="49.05" customHeight="1">
      <c r="A1584" s="38"/>
      <c r="B1584" s="181"/>
      <c r="C1584" s="182" t="s">
        <v>1920</v>
      </c>
      <c r="D1584" s="182" t="s">
        <v>259</v>
      </c>
      <c r="E1584" s="183" t="s">
        <v>1921</v>
      </c>
      <c r="F1584" s="184" t="s">
        <v>1922</v>
      </c>
      <c r="G1584" s="185" t="s">
        <v>773</v>
      </c>
      <c r="H1584" s="186">
        <v>4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1923</v>
      </c>
    </row>
    <row r="1585" s="2" customFormat="1" ht="49.05" customHeight="1">
      <c r="A1585" s="38"/>
      <c r="B1585" s="181"/>
      <c r="C1585" s="182" t="s">
        <v>1924</v>
      </c>
      <c r="D1585" s="182" t="s">
        <v>259</v>
      </c>
      <c r="E1585" s="183" t="s">
        <v>1925</v>
      </c>
      <c r="F1585" s="184" t="s">
        <v>1926</v>
      </c>
      <c r="G1585" s="185" t="s">
        <v>773</v>
      </c>
      <c r="H1585" s="186">
        <v>1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1927</v>
      </c>
    </row>
    <row r="1586" s="2" customFormat="1" ht="49.05" customHeight="1">
      <c r="A1586" s="38"/>
      <c r="B1586" s="181"/>
      <c r="C1586" s="182" t="s">
        <v>1928</v>
      </c>
      <c r="D1586" s="182" t="s">
        <v>259</v>
      </c>
      <c r="E1586" s="183" t="s">
        <v>1929</v>
      </c>
      <c r="F1586" s="184" t="s">
        <v>1930</v>
      </c>
      <c r="G1586" s="185" t="s">
        <v>773</v>
      </c>
      <c r="H1586" s="186">
        <v>5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1931</v>
      </c>
    </row>
    <row r="1587" s="2" customFormat="1" ht="49.05" customHeight="1">
      <c r="A1587" s="38"/>
      <c r="B1587" s="181"/>
      <c r="C1587" s="182" t="s">
        <v>1932</v>
      </c>
      <c r="D1587" s="182" t="s">
        <v>259</v>
      </c>
      <c r="E1587" s="183" t="s">
        <v>1933</v>
      </c>
      <c r="F1587" s="184" t="s">
        <v>1934</v>
      </c>
      <c r="G1587" s="185" t="s">
        <v>1798</v>
      </c>
      <c r="H1587" s="186">
        <v>2252</v>
      </c>
      <c r="I1587" s="187"/>
      <c r="J1587" s="188">
        <f>ROUND(I1587*H1587,2)</f>
        <v>0</v>
      </c>
      <c r="K1587" s="184" t="s">
        <v>1</v>
      </c>
      <c r="L1587" s="39"/>
      <c r="M1587" s="189" t="s">
        <v>1</v>
      </c>
      <c r="N1587" s="190" t="s">
        <v>40</v>
      </c>
      <c r="O1587" s="77"/>
      <c r="P1587" s="191">
        <f>O1587*H1587</f>
        <v>0</v>
      </c>
      <c r="Q1587" s="191">
        <v>0</v>
      </c>
      <c r="R1587" s="191">
        <f>Q1587*H1587</f>
        <v>0</v>
      </c>
      <c r="S1587" s="191">
        <v>0</v>
      </c>
      <c r="T1587" s="192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193" t="s">
        <v>364</v>
      </c>
      <c r="AT1587" s="193" t="s">
        <v>259</v>
      </c>
      <c r="AU1587" s="193" t="s">
        <v>85</v>
      </c>
      <c r="AY1587" s="19" t="s">
        <v>257</v>
      </c>
      <c r="BE1587" s="194">
        <f>IF(N1587="základní",J1587,0)</f>
        <v>0</v>
      </c>
      <c r="BF1587" s="194">
        <f>IF(N1587="snížená",J1587,0)</f>
        <v>0</v>
      </c>
      <c r="BG1587" s="194">
        <f>IF(N1587="zákl. přenesená",J1587,0)</f>
        <v>0</v>
      </c>
      <c r="BH1587" s="194">
        <f>IF(N1587="sníž. přenesená",J1587,0)</f>
        <v>0</v>
      </c>
      <c r="BI1587" s="194">
        <f>IF(N1587="nulová",J1587,0)</f>
        <v>0</v>
      </c>
      <c r="BJ1587" s="19" t="s">
        <v>82</v>
      </c>
      <c r="BK1587" s="194">
        <f>ROUND(I1587*H1587,2)</f>
        <v>0</v>
      </c>
      <c r="BL1587" s="19" t="s">
        <v>364</v>
      </c>
      <c r="BM1587" s="193" t="s">
        <v>1935</v>
      </c>
    </row>
    <row r="1588" s="12" customFormat="1" ht="22.8" customHeight="1">
      <c r="A1588" s="12"/>
      <c r="B1588" s="168"/>
      <c r="C1588" s="12"/>
      <c r="D1588" s="169" t="s">
        <v>74</v>
      </c>
      <c r="E1588" s="179" t="s">
        <v>1936</v>
      </c>
      <c r="F1588" s="179" t="s">
        <v>1937</v>
      </c>
      <c r="G1588" s="12"/>
      <c r="H1588" s="12"/>
      <c r="I1588" s="171"/>
      <c r="J1588" s="180">
        <f>BK1588</f>
        <v>0</v>
      </c>
      <c r="K1588" s="12"/>
      <c r="L1588" s="168"/>
      <c r="M1588" s="173"/>
      <c r="N1588" s="174"/>
      <c r="O1588" s="174"/>
      <c r="P1588" s="175">
        <f>SUM(P1589:P1601)</f>
        <v>0</v>
      </c>
      <c r="Q1588" s="174"/>
      <c r="R1588" s="175">
        <f>SUM(R1589:R1601)</f>
        <v>0</v>
      </c>
      <c r="S1588" s="174"/>
      <c r="T1588" s="176">
        <f>SUM(T1589:T1601)</f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R1588" s="169" t="s">
        <v>85</v>
      </c>
      <c r="AT1588" s="177" t="s">
        <v>74</v>
      </c>
      <c r="AU1588" s="177" t="s">
        <v>82</v>
      </c>
      <c r="AY1588" s="169" t="s">
        <v>257</v>
      </c>
      <c r="BK1588" s="178">
        <f>SUM(BK1589:BK1601)</f>
        <v>0</v>
      </c>
    </row>
    <row r="1589" s="2" customFormat="1" ht="37.8" customHeight="1">
      <c r="A1589" s="38"/>
      <c r="B1589" s="181"/>
      <c r="C1589" s="182" t="s">
        <v>1938</v>
      </c>
      <c r="D1589" s="182" t="s">
        <v>259</v>
      </c>
      <c r="E1589" s="183" t="s">
        <v>1939</v>
      </c>
      <c r="F1589" s="184" t="s">
        <v>1940</v>
      </c>
      <c r="G1589" s="185" t="s">
        <v>422</v>
      </c>
      <c r="H1589" s="186">
        <v>2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1941</v>
      </c>
    </row>
    <row r="1590" s="2" customFormat="1" ht="37.8" customHeight="1">
      <c r="A1590" s="38"/>
      <c r="B1590" s="181"/>
      <c r="C1590" s="182" t="s">
        <v>1942</v>
      </c>
      <c r="D1590" s="182" t="s">
        <v>259</v>
      </c>
      <c r="E1590" s="183" t="s">
        <v>1943</v>
      </c>
      <c r="F1590" s="184" t="s">
        <v>1944</v>
      </c>
      <c r="G1590" s="185" t="s">
        <v>422</v>
      </c>
      <c r="H1590" s="186">
        <v>13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1945</v>
      </c>
    </row>
    <row r="1591" s="2" customFormat="1" ht="37.8" customHeight="1">
      <c r="A1591" s="38"/>
      <c r="B1591" s="181"/>
      <c r="C1591" s="182" t="s">
        <v>1946</v>
      </c>
      <c r="D1591" s="182" t="s">
        <v>259</v>
      </c>
      <c r="E1591" s="183" t="s">
        <v>1947</v>
      </c>
      <c r="F1591" s="184" t="s">
        <v>1948</v>
      </c>
      <c r="G1591" s="185" t="s">
        <v>422</v>
      </c>
      <c r="H1591" s="186">
        <v>11.699999999999999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1949</v>
      </c>
    </row>
    <row r="1592" s="2" customFormat="1" ht="44.25" customHeight="1">
      <c r="A1592" s="38"/>
      <c r="B1592" s="181"/>
      <c r="C1592" s="182" t="s">
        <v>1950</v>
      </c>
      <c r="D1592" s="182" t="s">
        <v>259</v>
      </c>
      <c r="E1592" s="183" t="s">
        <v>1951</v>
      </c>
      <c r="F1592" s="184" t="s">
        <v>1952</v>
      </c>
      <c r="G1592" s="185" t="s">
        <v>422</v>
      </c>
      <c r="H1592" s="186">
        <v>15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1953</v>
      </c>
    </row>
    <row r="1593" s="2" customFormat="1" ht="44.25" customHeight="1">
      <c r="A1593" s="38"/>
      <c r="B1593" s="181"/>
      <c r="C1593" s="182" t="s">
        <v>1954</v>
      </c>
      <c r="D1593" s="182" t="s">
        <v>259</v>
      </c>
      <c r="E1593" s="183" t="s">
        <v>1955</v>
      </c>
      <c r="F1593" s="184" t="s">
        <v>1956</v>
      </c>
      <c r="G1593" s="185" t="s">
        <v>422</v>
      </c>
      <c r="H1593" s="186">
        <v>51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1957</v>
      </c>
    </row>
    <row r="1594" s="2" customFormat="1" ht="44.25" customHeight="1">
      <c r="A1594" s="38"/>
      <c r="B1594" s="181"/>
      <c r="C1594" s="182" t="s">
        <v>1958</v>
      </c>
      <c r="D1594" s="182" t="s">
        <v>259</v>
      </c>
      <c r="E1594" s="183" t="s">
        <v>1959</v>
      </c>
      <c r="F1594" s="184" t="s">
        <v>1960</v>
      </c>
      <c r="G1594" s="185" t="s">
        <v>422</v>
      </c>
      <c r="H1594" s="186">
        <v>33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1961</v>
      </c>
    </row>
    <row r="1595" s="2" customFormat="1" ht="44.25" customHeight="1">
      <c r="A1595" s="38"/>
      <c r="B1595" s="181"/>
      <c r="C1595" s="182" t="s">
        <v>1962</v>
      </c>
      <c r="D1595" s="182" t="s">
        <v>259</v>
      </c>
      <c r="E1595" s="183" t="s">
        <v>1963</v>
      </c>
      <c r="F1595" s="184" t="s">
        <v>1964</v>
      </c>
      <c r="G1595" s="185" t="s">
        <v>422</v>
      </c>
      <c r="H1595" s="186">
        <v>1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1965</v>
      </c>
    </row>
    <row r="1596" s="2" customFormat="1" ht="44.25" customHeight="1">
      <c r="A1596" s="38"/>
      <c r="B1596" s="181"/>
      <c r="C1596" s="182" t="s">
        <v>1966</v>
      </c>
      <c r="D1596" s="182" t="s">
        <v>259</v>
      </c>
      <c r="E1596" s="183" t="s">
        <v>1967</v>
      </c>
      <c r="F1596" s="184" t="s">
        <v>1968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1969</v>
      </c>
    </row>
    <row r="1597" s="2" customFormat="1" ht="44.25" customHeight="1">
      <c r="A1597" s="38"/>
      <c r="B1597" s="181"/>
      <c r="C1597" s="182" t="s">
        <v>1970</v>
      </c>
      <c r="D1597" s="182" t="s">
        <v>259</v>
      </c>
      <c r="E1597" s="183" t="s">
        <v>1971</v>
      </c>
      <c r="F1597" s="184" t="s">
        <v>1972</v>
      </c>
      <c r="G1597" s="185" t="s">
        <v>422</v>
      </c>
      <c r="H1597" s="186">
        <v>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1973</v>
      </c>
    </row>
    <row r="1598" s="2" customFormat="1" ht="49.05" customHeight="1">
      <c r="A1598" s="38"/>
      <c r="B1598" s="181"/>
      <c r="C1598" s="182" t="s">
        <v>1974</v>
      </c>
      <c r="D1598" s="182" t="s">
        <v>259</v>
      </c>
      <c r="E1598" s="183" t="s">
        <v>1975</v>
      </c>
      <c r="F1598" s="184" t="s">
        <v>1976</v>
      </c>
      <c r="G1598" s="185" t="s">
        <v>422</v>
      </c>
      <c r="H1598" s="186">
        <v>24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1977</v>
      </c>
    </row>
    <row r="1599" s="2" customFormat="1" ht="44.25" customHeight="1">
      <c r="A1599" s="38"/>
      <c r="B1599" s="181"/>
      <c r="C1599" s="182" t="s">
        <v>1978</v>
      </c>
      <c r="D1599" s="182" t="s">
        <v>259</v>
      </c>
      <c r="E1599" s="183" t="s">
        <v>1979</v>
      </c>
      <c r="F1599" s="184" t="s">
        <v>1980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1981</v>
      </c>
    </row>
    <row r="1600" s="2" customFormat="1" ht="44.25" customHeight="1">
      <c r="A1600" s="38"/>
      <c r="B1600" s="181"/>
      <c r="C1600" s="182" t="s">
        <v>1982</v>
      </c>
      <c r="D1600" s="182" t="s">
        <v>259</v>
      </c>
      <c r="E1600" s="183" t="s">
        <v>1983</v>
      </c>
      <c r="F1600" s="184" t="s">
        <v>1984</v>
      </c>
      <c r="G1600" s="185" t="s">
        <v>422</v>
      </c>
      <c r="H1600" s="186">
        <v>15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1985</v>
      </c>
    </row>
    <row r="1601" s="2" customFormat="1" ht="49.05" customHeight="1">
      <c r="A1601" s="38"/>
      <c r="B1601" s="181"/>
      <c r="C1601" s="182" t="s">
        <v>1986</v>
      </c>
      <c r="D1601" s="182" t="s">
        <v>259</v>
      </c>
      <c r="E1601" s="183" t="s">
        <v>1987</v>
      </c>
      <c r="F1601" s="184" t="s">
        <v>1988</v>
      </c>
      <c r="G1601" s="185" t="s">
        <v>773</v>
      </c>
      <c r="H1601" s="186">
        <v>8</v>
      </c>
      <c r="I1601" s="187"/>
      <c r="J1601" s="188">
        <f>ROUND(I1601*H1601,2)</f>
        <v>0</v>
      </c>
      <c r="K1601" s="184" t="s">
        <v>1</v>
      </c>
      <c r="L1601" s="39"/>
      <c r="M1601" s="189" t="s">
        <v>1</v>
      </c>
      <c r="N1601" s="190" t="s">
        <v>40</v>
      </c>
      <c r="O1601" s="77"/>
      <c r="P1601" s="191">
        <f>O1601*H1601</f>
        <v>0</v>
      </c>
      <c r="Q1601" s="191">
        <v>0</v>
      </c>
      <c r="R1601" s="191">
        <f>Q1601*H1601</f>
        <v>0</v>
      </c>
      <c r="S1601" s="191">
        <v>0</v>
      </c>
      <c r="T1601" s="192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3" t="s">
        <v>364</v>
      </c>
      <c r="AT1601" s="193" t="s">
        <v>259</v>
      </c>
      <c r="AU1601" s="193" t="s">
        <v>85</v>
      </c>
      <c r="AY1601" s="19" t="s">
        <v>257</v>
      </c>
      <c r="BE1601" s="194">
        <f>IF(N1601="základní",J1601,0)</f>
        <v>0</v>
      </c>
      <c r="BF1601" s="194">
        <f>IF(N1601="snížená",J1601,0)</f>
        <v>0</v>
      </c>
      <c r="BG1601" s="194">
        <f>IF(N1601="zákl. přenesená",J1601,0)</f>
        <v>0</v>
      </c>
      <c r="BH1601" s="194">
        <f>IF(N1601="sníž. přenesená",J1601,0)</f>
        <v>0</v>
      </c>
      <c r="BI1601" s="194">
        <f>IF(N1601="nulová",J1601,0)</f>
        <v>0</v>
      </c>
      <c r="BJ1601" s="19" t="s">
        <v>82</v>
      </c>
      <c r="BK1601" s="194">
        <f>ROUND(I1601*H1601,2)</f>
        <v>0</v>
      </c>
      <c r="BL1601" s="19" t="s">
        <v>364</v>
      </c>
      <c r="BM1601" s="193" t="s">
        <v>1989</v>
      </c>
    </row>
    <row r="1602" s="12" customFormat="1" ht="22.8" customHeight="1">
      <c r="A1602" s="12"/>
      <c r="B1602" s="168"/>
      <c r="C1602" s="12"/>
      <c r="D1602" s="169" t="s">
        <v>74</v>
      </c>
      <c r="E1602" s="179" t="s">
        <v>1990</v>
      </c>
      <c r="F1602" s="179" t="s">
        <v>1991</v>
      </c>
      <c r="G1602" s="12"/>
      <c r="H1602" s="12"/>
      <c r="I1602" s="171"/>
      <c r="J1602" s="180">
        <f>BK1602</f>
        <v>0</v>
      </c>
      <c r="K1602" s="12"/>
      <c r="L1602" s="168"/>
      <c r="M1602" s="173"/>
      <c r="N1602" s="174"/>
      <c r="O1602" s="174"/>
      <c r="P1602" s="175">
        <f>SUM(P1603:P1626)</f>
        <v>0</v>
      </c>
      <c r="Q1602" s="174"/>
      <c r="R1602" s="175">
        <f>SUM(R1603:R1626)</f>
        <v>24.488841800000003</v>
      </c>
      <c r="S1602" s="174"/>
      <c r="T1602" s="176">
        <f>SUM(T1603:T1626)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169" t="s">
        <v>85</v>
      </c>
      <c r="AT1602" s="177" t="s">
        <v>74</v>
      </c>
      <c r="AU1602" s="177" t="s">
        <v>82</v>
      </c>
      <c r="AY1602" s="169" t="s">
        <v>257</v>
      </c>
      <c r="BK1602" s="178">
        <f>SUM(BK1603:BK1626)</f>
        <v>0</v>
      </c>
    </row>
    <row r="1603" s="2" customFormat="1" ht="16.5" customHeight="1">
      <c r="A1603" s="38"/>
      <c r="B1603" s="181"/>
      <c r="C1603" s="182" t="s">
        <v>1992</v>
      </c>
      <c r="D1603" s="182" t="s">
        <v>259</v>
      </c>
      <c r="E1603" s="183" t="s">
        <v>1993</v>
      </c>
      <c r="F1603" s="184" t="s">
        <v>1994</v>
      </c>
      <c r="G1603" s="185" t="s">
        <v>323</v>
      </c>
      <c r="H1603" s="186">
        <v>295.20999999999998</v>
      </c>
      <c r="I1603" s="187"/>
      <c r="J1603" s="188">
        <f>ROUND(I1603*H1603,2)</f>
        <v>0</v>
      </c>
      <c r="K1603" s="184" t="s">
        <v>263</v>
      </c>
      <c r="L1603" s="39"/>
      <c r="M1603" s="189" t="s">
        <v>1</v>
      </c>
      <c r="N1603" s="190" t="s">
        <v>40</v>
      </c>
      <c r="O1603" s="77"/>
      <c r="P1603" s="191">
        <f>O1603*H1603</f>
        <v>0</v>
      </c>
      <c r="Q1603" s="191">
        <v>0</v>
      </c>
      <c r="R1603" s="191">
        <f>Q1603*H1603</f>
        <v>0</v>
      </c>
      <c r="S1603" s="191">
        <v>0</v>
      </c>
      <c r="T1603" s="192">
        <f>S1603*H1603</f>
        <v>0</v>
      </c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R1603" s="193" t="s">
        <v>364</v>
      </c>
      <c r="AT1603" s="193" t="s">
        <v>259</v>
      </c>
      <c r="AU1603" s="193" t="s">
        <v>85</v>
      </c>
      <c r="AY1603" s="19" t="s">
        <v>257</v>
      </c>
      <c r="BE1603" s="194">
        <f>IF(N1603="základní",J1603,0)</f>
        <v>0</v>
      </c>
      <c r="BF1603" s="194">
        <f>IF(N1603="snížená",J1603,0)</f>
        <v>0</v>
      </c>
      <c r="BG1603" s="194">
        <f>IF(N1603="zákl. přenesená",J1603,0)</f>
        <v>0</v>
      </c>
      <c r="BH1603" s="194">
        <f>IF(N1603="sníž. přenesená",J1603,0)</f>
        <v>0</v>
      </c>
      <c r="BI1603" s="194">
        <f>IF(N1603="nulová",J1603,0)</f>
        <v>0</v>
      </c>
      <c r="BJ1603" s="19" t="s">
        <v>82</v>
      </c>
      <c r="BK1603" s="194">
        <f>ROUND(I1603*H1603,2)</f>
        <v>0</v>
      </c>
      <c r="BL1603" s="19" t="s">
        <v>364</v>
      </c>
      <c r="BM1603" s="193" t="s">
        <v>1995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889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3" customFormat="1">
      <c r="A1605" s="13"/>
      <c r="B1605" s="195"/>
      <c r="C1605" s="13"/>
      <c r="D1605" s="196" t="s">
        <v>265</v>
      </c>
      <c r="E1605" s="197" t="s">
        <v>1</v>
      </c>
      <c r="F1605" s="198" t="s">
        <v>910</v>
      </c>
      <c r="G1605" s="13"/>
      <c r="H1605" s="197" t="s">
        <v>1</v>
      </c>
      <c r="I1605" s="199"/>
      <c r="J1605" s="13"/>
      <c r="K1605" s="13"/>
      <c r="L1605" s="195"/>
      <c r="M1605" s="200"/>
      <c r="N1605" s="201"/>
      <c r="O1605" s="201"/>
      <c r="P1605" s="201"/>
      <c r="Q1605" s="201"/>
      <c r="R1605" s="201"/>
      <c r="S1605" s="201"/>
      <c r="T1605" s="20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7" t="s">
        <v>265</v>
      </c>
      <c r="AU1605" s="197" t="s">
        <v>85</v>
      </c>
      <c r="AV1605" s="13" t="s">
        <v>82</v>
      </c>
      <c r="AW1605" s="13" t="s">
        <v>32</v>
      </c>
      <c r="AX1605" s="13" t="s">
        <v>75</v>
      </c>
      <c r="AY1605" s="197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1996</v>
      </c>
      <c r="G1606" s="14"/>
      <c r="H1606" s="206">
        <v>38.729999999999997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4" customFormat="1">
      <c r="A1607" s="14"/>
      <c r="B1607" s="203"/>
      <c r="C1607" s="14"/>
      <c r="D1607" s="196" t="s">
        <v>265</v>
      </c>
      <c r="E1607" s="204" t="s">
        <v>1</v>
      </c>
      <c r="F1607" s="205" t="s">
        <v>1997</v>
      </c>
      <c r="G1607" s="14"/>
      <c r="H1607" s="206">
        <v>151.27000000000001</v>
      </c>
      <c r="I1607" s="207"/>
      <c r="J1607" s="14"/>
      <c r="K1607" s="14"/>
      <c r="L1607" s="203"/>
      <c r="M1607" s="208"/>
      <c r="N1607" s="209"/>
      <c r="O1607" s="209"/>
      <c r="P1607" s="209"/>
      <c r="Q1607" s="209"/>
      <c r="R1607" s="209"/>
      <c r="S1607" s="209"/>
      <c r="T1607" s="21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04" t="s">
        <v>265</v>
      </c>
      <c r="AU1607" s="204" t="s">
        <v>85</v>
      </c>
      <c r="AV1607" s="14" t="s">
        <v>85</v>
      </c>
      <c r="AW1607" s="14" t="s">
        <v>32</v>
      </c>
      <c r="AX1607" s="14" t="s">
        <v>75</v>
      </c>
      <c r="AY1607" s="204" t="s">
        <v>257</v>
      </c>
    </row>
    <row r="1608" s="16" customFormat="1">
      <c r="A1608" s="16"/>
      <c r="B1608" s="219"/>
      <c r="C1608" s="16"/>
      <c r="D1608" s="196" t="s">
        <v>265</v>
      </c>
      <c r="E1608" s="220" t="s">
        <v>1</v>
      </c>
      <c r="F1608" s="221" t="s">
        <v>296</v>
      </c>
      <c r="G1608" s="16"/>
      <c r="H1608" s="222">
        <v>190</v>
      </c>
      <c r="I1608" s="223"/>
      <c r="J1608" s="16"/>
      <c r="K1608" s="16"/>
      <c r="L1608" s="219"/>
      <c r="M1608" s="224"/>
      <c r="N1608" s="225"/>
      <c r="O1608" s="225"/>
      <c r="P1608" s="225"/>
      <c r="Q1608" s="225"/>
      <c r="R1608" s="225"/>
      <c r="S1608" s="225"/>
      <c r="T1608" s="22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20" t="s">
        <v>265</v>
      </c>
      <c r="AU1608" s="220" t="s">
        <v>85</v>
      </c>
      <c r="AV1608" s="16" t="s">
        <v>92</v>
      </c>
      <c r="AW1608" s="16" t="s">
        <v>32</v>
      </c>
      <c r="AX1608" s="16" t="s">
        <v>75</v>
      </c>
      <c r="AY1608" s="220" t="s">
        <v>257</v>
      </c>
    </row>
    <row r="1609" s="14" customFormat="1">
      <c r="A1609" s="14"/>
      <c r="B1609" s="203"/>
      <c r="C1609" s="14"/>
      <c r="D1609" s="196" t="s">
        <v>265</v>
      </c>
      <c r="E1609" s="204" t="s">
        <v>1</v>
      </c>
      <c r="F1609" s="205" t="s">
        <v>1998</v>
      </c>
      <c r="G1609" s="14"/>
      <c r="H1609" s="206">
        <v>105.20999999999999</v>
      </c>
      <c r="I1609" s="207"/>
      <c r="J1609" s="14"/>
      <c r="K1609" s="14"/>
      <c r="L1609" s="203"/>
      <c r="M1609" s="208"/>
      <c r="N1609" s="209"/>
      <c r="O1609" s="209"/>
      <c r="P1609" s="209"/>
      <c r="Q1609" s="209"/>
      <c r="R1609" s="209"/>
      <c r="S1609" s="209"/>
      <c r="T1609" s="210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04" t="s">
        <v>265</v>
      </c>
      <c r="AU1609" s="204" t="s">
        <v>85</v>
      </c>
      <c r="AV1609" s="14" t="s">
        <v>85</v>
      </c>
      <c r="AW1609" s="14" t="s">
        <v>32</v>
      </c>
      <c r="AX1609" s="14" t="s">
        <v>75</v>
      </c>
      <c r="AY1609" s="204" t="s">
        <v>257</v>
      </c>
    </row>
    <row r="1610" s="16" customFormat="1">
      <c r="A1610" s="16"/>
      <c r="B1610" s="219"/>
      <c r="C1610" s="16"/>
      <c r="D1610" s="196" t="s">
        <v>265</v>
      </c>
      <c r="E1610" s="220" t="s">
        <v>1</v>
      </c>
      <c r="F1610" s="221" t="s">
        <v>296</v>
      </c>
      <c r="G1610" s="16"/>
      <c r="H1610" s="222">
        <v>105.20999999999999</v>
      </c>
      <c r="I1610" s="223"/>
      <c r="J1610" s="16"/>
      <c r="K1610" s="16"/>
      <c r="L1610" s="219"/>
      <c r="M1610" s="224"/>
      <c r="N1610" s="225"/>
      <c r="O1610" s="225"/>
      <c r="P1610" s="225"/>
      <c r="Q1610" s="225"/>
      <c r="R1610" s="225"/>
      <c r="S1610" s="225"/>
      <c r="T1610" s="22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20" t="s">
        <v>265</v>
      </c>
      <c r="AU1610" s="220" t="s">
        <v>85</v>
      </c>
      <c r="AV1610" s="16" t="s">
        <v>92</v>
      </c>
      <c r="AW1610" s="16" t="s">
        <v>32</v>
      </c>
      <c r="AX1610" s="16" t="s">
        <v>75</v>
      </c>
      <c r="AY1610" s="220" t="s">
        <v>257</v>
      </c>
    </row>
    <row r="1611" s="15" customFormat="1">
      <c r="A1611" s="15"/>
      <c r="B1611" s="211"/>
      <c r="C1611" s="15"/>
      <c r="D1611" s="196" t="s">
        <v>265</v>
      </c>
      <c r="E1611" s="212" t="s">
        <v>1</v>
      </c>
      <c r="F1611" s="213" t="s">
        <v>271</v>
      </c>
      <c r="G1611" s="15"/>
      <c r="H1611" s="214">
        <v>295.20999999999998</v>
      </c>
      <c r="I1611" s="215"/>
      <c r="J1611" s="15"/>
      <c r="K1611" s="15"/>
      <c r="L1611" s="211"/>
      <c r="M1611" s="216"/>
      <c r="N1611" s="217"/>
      <c r="O1611" s="217"/>
      <c r="P1611" s="217"/>
      <c r="Q1611" s="217"/>
      <c r="R1611" s="217"/>
      <c r="S1611" s="217"/>
      <c r="T1611" s="218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12" t="s">
        <v>265</v>
      </c>
      <c r="AU1611" s="212" t="s">
        <v>85</v>
      </c>
      <c r="AV1611" s="15" t="s">
        <v>108</v>
      </c>
      <c r="AW1611" s="15" t="s">
        <v>32</v>
      </c>
      <c r="AX1611" s="15" t="s">
        <v>82</v>
      </c>
      <c r="AY1611" s="212" t="s">
        <v>257</v>
      </c>
    </row>
    <row r="1612" s="2" customFormat="1" ht="16.5" customHeight="1">
      <c r="A1612" s="38"/>
      <c r="B1612" s="181"/>
      <c r="C1612" s="182" t="s">
        <v>1999</v>
      </c>
      <c r="D1612" s="182" t="s">
        <v>259</v>
      </c>
      <c r="E1612" s="183" t="s">
        <v>2000</v>
      </c>
      <c r="F1612" s="184" t="s">
        <v>2001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0.00029999999999999997</v>
      </c>
      <c r="R1612" s="191">
        <f>Q1612*H1612</f>
        <v>0.088562999999999989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2002</v>
      </c>
    </row>
    <row r="1613" s="2" customFormat="1" ht="24.15" customHeight="1">
      <c r="A1613" s="38"/>
      <c r="B1613" s="181"/>
      <c r="C1613" s="182" t="s">
        <v>2003</v>
      </c>
      <c r="D1613" s="182" t="s">
        <v>259</v>
      </c>
      <c r="E1613" s="183" t="s">
        <v>2004</v>
      </c>
      <c r="F1613" s="184" t="s">
        <v>2005</v>
      </c>
      <c r="G1613" s="185" t="s">
        <v>323</v>
      </c>
      <c r="H1613" s="186">
        <v>295.20999999999998</v>
      </c>
      <c r="I1613" s="187"/>
      <c r="J1613" s="188">
        <f>ROUND(I1613*H1613,2)</f>
        <v>0</v>
      </c>
      <c r="K1613" s="184" t="s">
        <v>263</v>
      </c>
      <c r="L1613" s="39"/>
      <c r="M1613" s="189" t="s">
        <v>1</v>
      </c>
      <c r="N1613" s="190" t="s">
        <v>40</v>
      </c>
      <c r="O1613" s="77"/>
      <c r="P1613" s="191">
        <f>O1613*H1613</f>
        <v>0</v>
      </c>
      <c r="Q1613" s="191">
        <v>0.0054000000000000003</v>
      </c>
      <c r="R1613" s="191">
        <f>Q1613*H1613</f>
        <v>1.5941339999999999</v>
      </c>
      <c r="S1613" s="191">
        <v>0</v>
      </c>
      <c r="T1613" s="192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193" t="s">
        <v>364</v>
      </c>
      <c r="AT1613" s="193" t="s">
        <v>259</v>
      </c>
      <c r="AU1613" s="193" t="s">
        <v>85</v>
      </c>
      <c r="AY1613" s="19" t="s">
        <v>257</v>
      </c>
      <c r="BE1613" s="194">
        <f>IF(N1613="základní",J1613,0)</f>
        <v>0</v>
      </c>
      <c r="BF1613" s="194">
        <f>IF(N1613="snížená",J1613,0)</f>
        <v>0</v>
      </c>
      <c r="BG1613" s="194">
        <f>IF(N1613="zákl. přenesená",J1613,0)</f>
        <v>0</v>
      </c>
      <c r="BH1613" s="194">
        <f>IF(N1613="sníž. přenesená",J1613,0)</f>
        <v>0</v>
      </c>
      <c r="BI1613" s="194">
        <f>IF(N1613="nulová",J1613,0)</f>
        <v>0</v>
      </c>
      <c r="BJ1613" s="19" t="s">
        <v>82</v>
      </c>
      <c r="BK1613" s="194">
        <f>ROUND(I1613*H1613,2)</f>
        <v>0</v>
      </c>
      <c r="BL1613" s="19" t="s">
        <v>364</v>
      </c>
      <c r="BM1613" s="193" t="s">
        <v>2006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889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3" customFormat="1">
      <c r="A1615" s="13"/>
      <c r="B1615" s="195"/>
      <c r="C1615" s="13"/>
      <c r="D1615" s="196" t="s">
        <v>265</v>
      </c>
      <c r="E1615" s="197" t="s">
        <v>1</v>
      </c>
      <c r="F1615" s="198" t="s">
        <v>910</v>
      </c>
      <c r="G1615" s="13"/>
      <c r="H1615" s="197" t="s">
        <v>1</v>
      </c>
      <c r="I1615" s="199"/>
      <c r="J1615" s="13"/>
      <c r="K1615" s="13"/>
      <c r="L1615" s="195"/>
      <c r="M1615" s="200"/>
      <c r="N1615" s="201"/>
      <c r="O1615" s="201"/>
      <c r="P1615" s="201"/>
      <c r="Q1615" s="201"/>
      <c r="R1615" s="201"/>
      <c r="S1615" s="201"/>
      <c r="T1615" s="20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7" t="s">
        <v>265</v>
      </c>
      <c r="AU1615" s="197" t="s">
        <v>85</v>
      </c>
      <c r="AV1615" s="13" t="s">
        <v>82</v>
      </c>
      <c r="AW1615" s="13" t="s">
        <v>32</v>
      </c>
      <c r="AX1615" s="13" t="s">
        <v>75</v>
      </c>
      <c r="AY1615" s="197" t="s">
        <v>257</v>
      </c>
    </row>
    <row r="1616" s="14" customFormat="1">
      <c r="A1616" s="14"/>
      <c r="B1616" s="203"/>
      <c r="C1616" s="14"/>
      <c r="D1616" s="196" t="s">
        <v>265</v>
      </c>
      <c r="E1616" s="204" t="s">
        <v>1</v>
      </c>
      <c r="F1616" s="205" t="s">
        <v>911</v>
      </c>
      <c r="G1616" s="14"/>
      <c r="H1616" s="206">
        <v>190</v>
      </c>
      <c r="I1616" s="207"/>
      <c r="J1616" s="14"/>
      <c r="K1616" s="14"/>
      <c r="L1616" s="203"/>
      <c r="M1616" s="208"/>
      <c r="N1616" s="209"/>
      <c r="O1616" s="209"/>
      <c r="P1616" s="209"/>
      <c r="Q1616" s="209"/>
      <c r="R1616" s="209"/>
      <c r="S1616" s="209"/>
      <c r="T1616" s="21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4" t="s">
        <v>265</v>
      </c>
      <c r="AU1616" s="204" t="s">
        <v>85</v>
      </c>
      <c r="AV1616" s="14" t="s">
        <v>85</v>
      </c>
      <c r="AW1616" s="14" t="s">
        <v>32</v>
      </c>
      <c r="AX1616" s="14" t="s">
        <v>75</v>
      </c>
      <c r="AY1616" s="204" t="s">
        <v>257</v>
      </c>
    </row>
    <row r="1617" s="13" customFormat="1">
      <c r="A1617" s="13"/>
      <c r="B1617" s="195"/>
      <c r="C1617" s="13"/>
      <c r="D1617" s="196" t="s">
        <v>265</v>
      </c>
      <c r="E1617" s="197" t="s">
        <v>1</v>
      </c>
      <c r="F1617" s="198" t="s">
        <v>912</v>
      </c>
      <c r="G1617" s="13"/>
      <c r="H1617" s="197" t="s">
        <v>1</v>
      </c>
      <c r="I1617" s="199"/>
      <c r="J1617" s="13"/>
      <c r="K1617" s="13"/>
      <c r="L1617" s="195"/>
      <c r="M1617" s="200"/>
      <c r="N1617" s="201"/>
      <c r="O1617" s="201"/>
      <c r="P1617" s="201"/>
      <c r="Q1617" s="201"/>
      <c r="R1617" s="201"/>
      <c r="S1617" s="201"/>
      <c r="T1617" s="20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197" t="s">
        <v>265</v>
      </c>
      <c r="AU1617" s="197" t="s">
        <v>85</v>
      </c>
      <c r="AV1617" s="13" t="s">
        <v>82</v>
      </c>
      <c r="AW1617" s="13" t="s">
        <v>32</v>
      </c>
      <c r="AX1617" s="13" t="s">
        <v>75</v>
      </c>
      <c r="AY1617" s="197" t="s">
        <v>257</v>
      </c>
    </row>
    <row r="1618" s="14" customFormat="1">
      <c r="A1618" s="14"/>
      <c r="B1618" s="203"/>
      <c r="C1618" s="14"/>
      <c r="D1618" s="196" t="s">
        <v>265</v>
      </c>
      <c r="E1618" s="204" t="s">
        <v>1</v>
      </c>
      <c r="F1618" s="205" t="s">
        <v>913</v>
      </c>
      <c r="G1618" s="14"/>
      <c r="H1618" s="206">
        <v>105.20999999999999</v>
      </c>
      <c r="I1618" s="207"/>
      <c r="J1618" s="14"/>
      <c r="K1618" s="14"/>
      <c r="L1618" s="203"/>
      <c r="M1618" s="208"/>
      <c r="N1618" s="209"/>
      <c r="O1618" s="209"/>
      <c r="P1618" s="209"/>
      <c r="Q1618" s="209"/>
      <c r="R1618" s="209"/>
      <c r="S1618" s="209"/>
      <c r="T1618" s="21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4" t="s">
        <v>265</v>
      </c>
      <c r="AU1618" s="204" t="s">
        <v>85</v>
      </c>
      <c r="AV1618" s="14" t="s">
        <v>85</v>
      </c>
      <c r="AW1618" s="14" t="s">
        <v>32</v>
      </c>
      <c r="AX1618" s="14" t="s">
        <v>75</v>
      </c>
      <c r="AY1618" s="204" t="s">
        <v>257</v>
      </c>
    </row>
    <row r="1619" s="15" customFormat="1">
      <c r="A1619" s="15"/>
      <c r="B1619" s="211"/>
      <c r="C1619" s="15"/>
      <c r="D1619" s="196" t="s">
        <v>265</v>
      </c>
      <c r="E1619" s="212" t="s">
        <v>1</v>
      </c>
      <c r="F1619" s="213" t="s">
        <v>271</v>
      </c>
      <c r="G1619" s="15"/>
      <c r="H1619" s="214">
        <v>295.20999999999998</v>
      </c>
      <c r="I1619" s="215"/>
      <c r="J1619" s="15"/>
      <c r="K1619" s="15"/>
      <c r="L1619" s="211"/>
      <c r="M1619" s="216"/>
      <c r="N1619" s="217"/>
      <c r="O1619" s="217"/>
      <c r="P1619" s="217"/>
      <c r="Q1619" s="217"/>
      <c r="R1619" s="217"/>
      <c r="S1619" s="217"/>
      <c r="T1619" s="218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12" t="s">
        <v>265</v>
      </c>
      <c r="AU1619" s="212" t="s">
        <v>85</v>
      </c>
      <c r="AV1619" s="15" t="s">
        <v>108</v>
      </c>
      <c r="AW1619" s="15" t="s">
        <v>32</v>
      </c>
      <c r="AX1619" s="15" t="s">
        <v>82</v>
      </c>
      <c r="AY1619" s="212" t="s">
        <v>257</v>
      </c>
    </row>
    <row r="1620" s="2" customFormat="1" ht="16.5" customHeight="1">
      <c r="A1620" s="38"/>
      <c r="B1620" s="181"/>
      <c r="C1620" s="227" t="s">
        <v>2007</v>
      </c>
      <c r="D1620" s="227" t="s">
        <v>315</v>
      </c>
      <c r="E1620" s="228" t="s">
        <v>2008</v>
      </c>
      <c r="F1620" s="229" t="s">
        <v>2009</v>
      </c>
      <c r="G1620" s="230" t="s">
        <v>323</v>
      </c>
      <c r="H1620" s="231">
        <v>324.73099999999999</v>
      </c>
      <c r="I1620" s="232"/>
      <c r="J1620" s="233">
        <f>ROUND(I1620*H1620,2)</f>
        <v>0</v>
      </c>
      <c r="K1620" s="229" t="s">
        <v>1</v>
      </c>
      <c r="L1620" s="234"/>
      <c r="M1620" s="235" t="s">
        <v>1</v>
      </c>
      <c r="N1620" s="236" t="s">
        <v>40</v>
      </c>
      <c r="O1620" s="77"/>
      <c r="P1620" s="191">
        <f>O1620*H1620</f>
        <v>0</v>
      </c>
      <c r="Q1620" s="191">
        <v>0.070000000000000007</v>
      </c>
      <c r="R1620" s="191">
        <f>Q1620*H1620</f>
        <v>22.731170000000002</v>
      </c>
      <c r="S1620" s="191">
        <v>0</v>
      </c>
      <c r="T1620" s="192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193" t="s">
        <v>462</v>
      </c>
      <c r="AT1620" s="193" t="s">
        <v>315</v>
      </c>
      <c r="AU1620" s="193" t="s">
        <v>85</v>
      </c>
      <c r="AY1620" s="19" t="s">
        <v>257</v>
      </c>
      <c r="BE1620" s="194">
        <f>IF(N1620="základní",J1620,0)</f>
        <v>0</v>
      </c>
      <c r="BF1620" s="194">
        <f>IF(N1620="snížená",J1620,0)</f>
        <v>0</v>
      </c>
      <c r="BG1620" s="194">
        <f>IF(N1620="zákl. přenesená",J1620,0)</f>
        <v>0</v>
      </c>
      <c r="BH1620" s="194">
        <f>IF(N1620="sníž. přenesená",J1620,0)</f>
        <v>0</v>
      </c>
      <c r="BI1620" s="194">
        <f>IF(N1620="nulová",J1620,0)</f>
        <v>0</v>
      </c>
      <c r="BJ1620" s="19" t="s">
        <v>82</v>
      </c>
      <c r="BK1620" s="194">
        <f>ROUND(I1620*H1620,2)</f>
        <v>0</v>
      </c>
      <c r="BL1620" s="19" t="s">
        <v>364</v>
      </c>
      <c r="BM1620" s="193" t="s">
        <v>2010</v>
      </c>
    </row>
    <row r="1621" s="14" customFormat="1">
      <c r="A1621" s="14"/>
      <c r="B1621" s="203"/>
      <c r="C1621" s="14"/>
      <c r="D1621" s="196" t="s">
        <v>265</v>
      </c>
      <c r="E1621" s="14"/>
      <c r="F1621" s="205" t="s">
        <v>2011</v>
      </c>
      <c r="G1621" s="14"/>
      <c r="H1621" s="206">
        <v>324.73099999999999</v>
      </c>
      <c r="I1621" s="207"/>
      <c r="J1621" s="14"/>
      <c r="K1621" s="14"/>
      <c r="L1621" s="203"/>
      <c r="M1621" s="208"/>
      <c r="N1621" s="209"/>
      <c r="O1621" s="209"/>
      <c r="P1621" s="209"/>
      <c r="Q1621" s="209"/>
      <c r="R1621" s="209"/>
      <c r="S1621" s="209"/>
      <c r="T1621" s="21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4" t="s">
        <v>265</v>
      </c>
      <c r="AU1621" s="204" t="s">
        <v>85</v>
      </c>
      <c r="AV1621" s="14" t="s">
        <v>85</v>
      </c>
      <c r="AW1621" s="14" t="s">
        <v>3</v>
      </c>
      <c r="AX1621" s="14" t="s">
        <v>82</v>
      </c>
      <c r="AY1621" s="204" t="s">
        <v>257</v>
      </c>
    </row>
    <row r="1622" s="2" customFormat="1" ht="24.15" customHeight="1">
      <c r="A1622" s="38"/>
      <c r="B1622" s="181"/>
      <c r="C1622" s="182" t="s">
        <v>2012</v>
      </c>
      <c r="D1622" s="182" t="s">
        <v>259</v>
      </c>
      <c r="E1622" s="183" t="s">
        <v>2013</v>
      </c>
      <c r="F1622" s="184" t="s">
        <v>2014</v>
      </c>
      <c r="G1622" s="185" t="s">
        <v>422</v>
      </c>
      <c r="H1622" s="186">
        <v>174.36000000000001</v>
      </c>
      <c r="I1622" s="187"/>
      <c r="J1622" s="188">
        <f>ROUND(I1622*H1622,2)</f>
        <v>0</v>
      </c>
      <c r="K1622" s="184" t="s">
        <v>1</v>
      </c>
      <c r="L1622" s="39"/>
      <c r="M1622" s="189" t="s">
        <v>1</v>
      </c>
      <c r="N1622" s="190" t="s">
        <v>40</v>
      </c>
      <c r="O1622" s="77"/>
      <c r="P1622" s="191">
        <f>O1622*H1622</f>
        <v>0</v>
      </c>
      <c r="Q1622" s="191">
        <v>0.00042999999999999999</v>
      </c>
      <c r="R1622" s="191">
        <f>Q1622*H1622</f>
        <v>0.074974800000000008</v>
      </c>
      <c r="S1622" s="191">
        <v>0</v>
      </c>
      <c r="T1622" s="192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193" t="s">
        <v>364</v>
      </c>
      <c r="AT1622" s="193" t="s">
        <v>259</v>
      </c>
      <c r="AU1622" s="193" t="s">
        <v>85</v>
      </c>
      <c r="AY1622" s="19" t="s">
        <v>257</v>
      </c>
      <c r="BE1622" s="194">
        <f>IF(N1622="základní",J1622,0)</f>
        <v>0</v>
      </c>
      <c r="BF1622" s="194">
        <f>IF(N1622="snížená",J1622,0)</f>
        <v>0</v>
      </c>
      <c r="BG1622" s="194">
        <f>IF(N1622="zákl. přenesená",J1622,0)</f>
        <v>0</v>
      </c>
      <c r="BH1622" s="194">
        <f>IF(N1622="sníž. přenesená",J1622,0)</f>
        <v>0</v>
      </c>
      <c r="BI1622" s="194">
        <f>IF(N1622="nulová",J1622,0)</f>
        <v>0</v>
      </c>
      <c r="BJ1622" s="19" t="s">
        <v>82</v>
      </c>
      <c r="BK1622" s="194">
        <f>ROUND(I1622*H1622,2)</f>
        <v>0</v>
      </c>
      <c r="BL1622" s="19" t="s">
        <v>364</v>
      </c>
      <c r="BM1622" s="193" t="s">
        <v>2015</v>
      </c>
    </row>
    <row r="1623" s="14" customFormat="1">
      <c r="A1623" s="14"/>
      <c r="B1623" s="203"/>
      <c r="C1623" s="14"/>
      <c r="D1623" s="196" t="s">
        <v>265</v>
      </c>
      <c r="E1623" s="204" t="s">
        <v>1</v>
      </c>
      <c r="F1623" s="205" t="s">
        <v>2016</v>
      </c>
      <c r="G1623" s="14"/>
      <c r="H1623" s="206">
        <v>174.36000000000001</v>
      </c>
      <c r="I1623" s="207"/>
      <c r="J1623" s="14"/>
      <c r="K1623" s="14"/>
      <c r="L1623" s="203"/>
      <c r="M1623" s="208"/>
      <c r="N1623" s="209"/>
      <c r="O1623" s="209"/>
      <c r="P1623" s="209"/>
      <c r="Q1623" s="209"/>
      <c r="R1623" s="209"/>
      <c r="S1623" s="209"/>
      <c r="T1623" s="21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4" t="s">
        <v>265</v>
      </c>
      <c r="AU1623" s="204" t="s">
        <v>85</v>
      </c>
      <c r="AV1623" s="14" t="s">
        <v>85</v>
      </c>
      <c r="AW1623" s="14" t="s">
        <v>32</v>
      </c>
      <c r="AX1623" s="14" t="s">
        <v>75</v>
      </c>
      <c r="AY1623" s="204" t="s">
        <v>257</v>
      </c>
    </row>
    <row r="1624" s="15" customFormat="1">
      <c r="A1624" s="15"/>
      <c r="B1624" s="211"/>
      <c r="C1624" s="15"/>
      <c r="D1624" s="196" t="s">
        <v>265</v>
      </c>
      <c r="E1624" s="212" t="s">
        <v>1</v>
      </c>
      <c r="F1624" s="213" t="s">
        <v>271</v>
      </c>
      <c r="G1624" s="15"/>
      <c r="H1624" s="214">
        <v>174.36000000000001</v>
      </c>
      <c r="I1624" s="215"/>
      <c r="J1624" s="15"/>
      <c r="K1624" s="15"/>
      <c r="L1624" s="211"/>
      <c r="M1624" s="216"/>
      <c r="N1624" s="217"/>
      <c r="O1624" s="217"/>
      <c r="P1624" s="217"/>
      <c r="Q1624" s="217"/>
      <c r="R1624" s="217"/>
      <c r="S1624" s="217"/>
      <c r="T1624" s="218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2" t="s">
        <v>265</v>
      </c>
      <c r="AU1624" s="212" t="s">
        <v>85</v>
      </c>
      <c r="AV1624" s="15" t="s">
        <v>108</v>
      </c>
      <c r="AW1624" s="15" t="s">
        <v>32</v>
      </c>
      <c r="AX1624" s="15" t="s">
        <v>82</v>
      </c>
      <c r="AY1624" s="212" t="s">
        <v>257</v>
      </c>
    </row>
    <row r="1625" s="2" customFormat="1" ht="24.15" customHeight="1">
      <c r="A1625" s="38"/>
      <c r="B1625" s="181"/>
      <c r="C1625" s="182" t="s">
        <v>2017</v>
      </c>
      <c r="D1625" s="182" t="s">
        <v>259</v>
      </c>
      <c r="E1625" s="183" t="s">
        <v>2018</v>
      </c>
      <c r="F1625" s="184" t="s">
        <v>2019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2020</v>
      </c>
    </row>
    <row r="1626" s="2" customFormat="1" ht="24.15" customHeight="1">
      <c r="A1626" s="38"/>
      <c r="B1626" s="181"/>
      <c r="C1626" s="182" t="s">
        <v>2021</v>
      </c>
      <c r="D1626" s="182" t="s">
        <v>259</v>
      </c>
      <c r="E1626" s="183" t="s">
        <v>2022</v>
      </c>
      <c r="F1626" s="184" t="s">
        <v>2023</v>
      </c>
      <c r="G1626" s="185" t="s">
        <v>304</v>
      </c>
      <c r="H1626" s="186">
        <v>24.489000000000001</v>
      </c>
      <c r="I1626" s="187"/>
      <c r="J1626" s="188">
        <f>ROUND(I1626*H1626,2)</f>
        <v>0</v>
      </c>
      <c r="K1626" s="184" t="s">
        <v>263</v>
      </c>
      <c r="L1626" s="39"/>
      <c r="M1626" s="189" t="s">
        <v>1</v>
      </c>
      <c r="N1626" s="190" t="s">
        <v>40</v>
      </c>
      <c r="O1626" s="77"/>
      <c r="P1626" s="191">
        <f>O1626*H1626</f>
        <v>0</v>
      </c>
      <c r="Q1626" s="191">
        <v>0</v>
      </c>
      <c r="R1626" s="191">
        <f>Q1626*H1626</f>
        <v>0</v>
      </c>
      <c r="S1626" s="191">
        <v>0</v>
      </c>
      <c r="T1626" s="192">
        <f>S1626*H1626</f>
        <v>0</v>
      </c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R1626" s="193" t="s">
        <v>364</v>
      </c>
      <c r="AT1626" s="193" t="s">
        <v>259</v>
      </c>
      <c r="AU1626" s="193" t="s">
        <v>85</v>
      </c>
      <c r="AY1626" s="19" t="s">
        <v>257</v>
      </c>
      <c r="BE1626" s="194">
        <f>IF(N1626="základní",J1626,0)</f>
        <v>0</v>
      </c>
      <c r="BF1626" s="194">
        <f>IF(N1626="snížená",J1626,0)</f>
        <v>0</v>
      </c>
      <c r="BG1626" s="194">
        <f>IF(N1626="zákl. přenesená",J1626,0)</f>
        <v>0</v>
      </c>
      <c r="BH1626" s="194">
        <f>IF(N1626="sníž. přenesená",J1626,0)</f>
        <v>0</v>
      </c>
      <c r="BI1626" s="194">
        <f>IF(N1626="nulová",J1626,0)</f>
        <v>0</v>
      </c>
      <c r="BJ1626" s="19" t="s">
        <v>82</v>
      </c>
      <c r="BK1626" s="194">
        <f>ROUND(I1626*H1626,2)</f>
        <v>0</v>
      </c>
      <c r="BL1626" s="19" t="s">
        <v>364</v>
      </c>
      <c r="BM1626" s="193" t="s">
        <v>2024</v>
      </c>
    </row>
    <row r="1627" s="12" customFormat="1" ht="22.8" customHeight="1">
      <c r="A1627" s="12"/>
      <c r="B1627" s="168"/>
      <c r="C1627" s="12"/>
      <c r="D1627" s="169" t="s">
        <v>74</v>
      </c>
      <c r="E1627" s="179" t="s">
        <v>2025</v>
      </c>
      <c r="F1627" s="179" t="s">
        <v>2026</v>
      </c>
      <c r="G1627" s="12"/>
      <c r="H1627" s="12"/>
      <c r="I1627" s="171"/>
      <c r="J1627" s="180">
        <f>BK1627</f>
        <v>0</v>
      </c>
      <c r="K1627" s="12"/>
      <c r="L1627" s="168"/>
      <c r="M1627" s="173"/>
      <c r="N1627" s="174"/>
      <c r="O1627" s="174"/>
      <c r="P1627" s="175">
        <f>SUM(P1628:P1808)</f>
        <v>0</v>
      </c>
      <c r="Q1627" s="174"/>
      <c r="R1627" s="175">
        <f>SUM(R1628:R1808)</f>
        <v>4.2641741400000006</v>
      </c>
      <c r="S1627" s="174"/>
      <c r="T1627" s="176">
        <f>SUM(T1628:T1808)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169" t="s">
        <v>85</v>
      </c>
      <c r="AT1627" s="177" t="s">
        <v>74</v>
      </c>
      <c r="AU1627" s="177" t="s">
        <v>82</v>
      </c>
      <c r="AY1627" s="169" t="s">
        <v>257</v>
      </c>
      <c r="BK1627" s="178">
        <f>SUM(BK1628:BK1808)</f>
        <v>0</v>
      </c>
    </row>
    <row r="1628" s="2" customFormat="1" ht="21.75" customHeight="1">
      <c r="A1628" s="38"/>
      <c r="B1628" s="181"/>
      <c r="C1628" s="182" t="s">
        <v>2027</v>
      </c>
      <c r="D1628" s="182" t="s">
        <v>259</v>
      </c>
      <c r="E1628" s="183" t="s">
        <v>2028</v>
      </c>
      <c r="F1628" s="184" t="s">
        <v>2029</v>
      </c>
      <c r="G1628" s="185" t="s">
        <v>323</v>
      </c>
      <c r="H1628" s="186">
        <v>507.43000000000001</v>
      </c>
      <c r="I1628" s="187"/>
      <c r="J1628" s="188">
        <f>ROUND(I1628*H1628,2)</f>
        <v>0</v>
      </c>
      <c r="K1628" s="184" t="s">
        <v>263</v>
      </c>
      <c r="L1628" s="39"/>
      <c r="M1628" s="189" t="s">
        <v>1</v>
      </c>
      <c r="N1628" s="190" t="s">
        <v>40</v>
      </c>
      <c r="O1628" s="77"/>
      <c r="P1628" s="191">
        <f>O1628*H1628</f>
        <v>0</v>
      </c>
      <c r="Q1628" s="191">
        <v>0</v>
      </c>
      <c r="R1628" s="191">
        <f>Q1628*H1628</f>
        <v>0</v>
      </c>
      <c r="S1628" s="191">
        <v>0</v>
      </c>
      <c r="T1628" s="192">
        <f>S1628*H1628</f>
        <v>0</v>
      </c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3" t="s">
        <v>364</v>
      </c>
      <c r="AT1628" s="193" t="s">
        <v>259</v>
      </c>
      <c r="AU1628" s="193" t="s">
        <v>85</v>
      </c>
      <c r="AY1628" s="19" t="s">
        <v>257</v>
      </c>
      <c r="BE1628" s="194">
        <f>IF(N1628="základní",J1628,0)</f>
        <v>0</v>
      </c>
      <c r="BF1628" s="194">
        <f>IF(N1628="snížená",J1628,0)</f>
        <v>0</v>
      </c>
      <c r="BG1628" s="194">
        <f>IF(N1628="zákl. přenesená",J1628,0)</f>
        <v>0</v>
      </c>
      <c r="BH1628" s="194">
        <f>IF(N1628="sníž. přenesená",J1628,0)</f>
        <v>0</v>
      </c>
      <c r="BI1628" s="194">
        <f>IF(N1628="nulová",J1628,0)</f>
        <v>0</v>
      </c>
      <c r="BJ1628" s="19" t="s">
        <v>82</v>
      </c>
      <c r="BK1628" s="194">
        <f>ROUND(I1628*H1628,2)</f>
        <v>0</v>
      </c>
      <c r="BL1628" s="19" t="s">
        <v>364</v>
      </c>
      <c r="BM1628" s="193" t="s">
        <v>2030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889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3" customFormat="1">
      <c r="A1630" s="13"/>
      <c r="B1630" s="195"/>
      <c r="C1630" s="13"/>
      <c r="D1630" s="196" t="s">
        <v>265</v>
      </c>
      <c r="E1630" s="197" t="s">
        <v>1</v>
      </c>
      <c r="F1630" s="198" t="s">
        <v>890</v>
      </c>
      <c r="G1630" s="13"/>
      <c r="H1630" s="197" t="s">
        <v>1</v>
      </c>
      <c r="I1630" s="199"/>
      <c r="J1630" s="13"/>
      <c r="K1630" s="13"/>
      <c r="L1630" s="195"/>
      <c r="M1630" s="200"/>
      <c r="N1630" s="201"/>
      <c r="O1630" s="201"/>
      <c r="P1630" s="201"/>
      <c r="Q1630" s="201"/>
      <c r="R1630" s="201"/>
      <c r="S1630" s="201"/>
      <c r="T1630" s="20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7" t="s">
        <v>265</v>
      </c>
      <c r="AU1630" s="197" t="s">
        <v>85</v>
      </c>
      <c r="AV1630" s="13" t="s">
        <v>82</v>
      </c>
      <c r="AW1630" s="13" t="s">
        <v>32</v>
      </c>
      <c r="AX1630" s="13" t="s">
        <v>75</v>
      </c>
      <c r="AY1630" s="197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2031</v>
      </c>
      <c r="G1631" s="14"/>
      <c r="H1631" s="206">
        <v>10.44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2032</v>
      </c>
      <c r="G1632" s="14"/>
      <c r="H1632" s="206">
        <v>11.550000000000001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2033</v>
      </c>
      <c r="G1633" s="14"/>
      <c r="H1633" s="206">
        <v>13.310000000000001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2034</v>
      </c>
      <c r="G1634" s="14"/>
      <c r="H1634" s="206">
        <v>4.9000000000000004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2035</v>
      </c>
      <c r="G1635" s="14"/>
      <c r="H1635" s="206">
        <v>2.0800000000000001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2036</v>
      </c>
      <c r="G1636" s="14"/>
      <c r="H1636" s="206">
        <v>1.8200000000000001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2037</v>
      </c>
      <c r="G1637" s="14"/>
      <c r="H1637" s="206">
        <v>4.8099999999999996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2038</v>
      </c>
      <c r="G1638" s="14"/>
      <c r="H1638" s="206">
        <v>15.810000000000001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2039</v>
      </c>
      <c r="G1639" s="14"/>
      <c r="H1639" s="206">
        <v>28.289999999999999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2040</v>
      </c>
      <c r="G1640" s="14"/>
      <c r="H1640" s="206">
        <v>7.4400000000000004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2041</v>
      </c>
      <c r="G1641" s="14"/>
      <c r="H1641" s="206">
        <v>23.050000000000001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2042</v>
      </c>
      <c r="G1642" s="14"/>
      <c r="H1642" s="206">
        <v>20.690000000000001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2043</v>
      </c>
      <c r="G1643" s="14"/>
      <c r="H1643" s="206">
        <v>22.41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2044</v>
      </c>
      <c r="G1644" s="14"/>
      <c r="H1644" s="206">
        <v>4.5099999999999998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2045</v>
      </c>
      <c r="G1645" s="14"/>
      <c r="H1645" s="206">
        <v>6.1600000000000001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2046</v>
      </c>
      <c r="G1646" s="14"/>
      <c r="H1646" s="206">
        <v>5.9800000000000004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2047</v>
      </c>
      <c r="G1647" s="14"/>
      <c r="H1647" s="206">
        <v>38.450000000000003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2048</v>
      </c>
      <c r="G1648" s="14"/>
      <c r="H1648" s="206">
        <v>45.299999999999997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2049</v>
      </c>
      <c r="G1649" s="14"/>
      <c r="H1649" s="206">
        <v>32.549999999999997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4" customFormat="1">
      <c r="A1650" s="14"/>
      <c r="B1650" s="203"/>
      <c r="C1650" s="14"/>
      <c r="D1650" s="196" t="s">
        <v>265</v>
      </c>
      <c r="E1650" s="204" t="s">
        <v>1</v>
      </c>
      <c r="F1650" s="205" t="s">
        <v>2050</v>
      </c>
      <c r="G1650" s="14"/>
      <c r="H1650" s="206">
        <v>12.970000000000001</v>
      </c>
      <c r="I1650" s="207"/>
      <c r="J1650" s="14"/>
      <c r="K1650" s="14"/>
      <c r="L1650" s="203"/>
      <c r="M1650" s="208"/>
      <c r="N1650" s="209"/>
      <c r="O1650" s="209"/>
      <c r="P1650" s="209"/>
      <c r="Q1650" s="209"/>
      <c r="R1650" s="209"/>
      <c r="S1650" s="209"/>
      <c r="T1650" s="21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4" t="s">
        <v>265</v>
      </c>
      <c r="AU1650" s="204" t="s">
        <v>85</v>
      </c>
      <c r="AV1650" s="14" t="s">
        <v>85</v>
      </c>
      <c r="AW1650" s="14" t="s">
        <v>32</v>
      </c>
      <c r="AX1650" s="14" t="s">
        <v>75</v>
      </c>
      <c r="AY1650" s="204" t="s">
        <v>257</v>
      </c>
    </row>
    <row r="1651" s="16" customFormat="1">
      <c r="A1651" s="16"/>
      <c r="B1651" s="219"/>
      <c r="C1651" s="16"/>
      <c r="D1651" s="196" t="s">
        <v>265</v>
      </c>
      <c r="E1651" s="220" t="s">
        <v>1</v>
      </c>
      <c r="F1651" s="221" t="s">
        <v>296</v>
      </c>
      <c r="G1651" s="16"/>
      <c r="H1651" s="222">
        <v>312.52000000000004</v>
      </c>
      <c r="I1651" s="223"/>
      <c r="J1651" s="16"/>
      <c r="K1651" s="16"/>
      <c r="L1651" s="219"/>
      <c r="M1651" s="224"/>
      <c r="N1651" s="225"/>
      <c r="O1651" s="225"/>
      <c r="P1651" s="225"/>
      <c r="Q1651" s="225"/>
      <c r="R1651" s="225"/>
      <c r="S1651" s="225"/>
      <c r="T1651" s="22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20" t="s">
        <v>265</v>
      </c>
      <c r="AU1651" s="220" t="s">
        <v>85</v>
      </c>
      <c r="AV1651" s="16" t="s">
        <v>92</v>
      </c>
      <c r="AW1651" s="16" t="s">
        <v>32</v>
      </c>
      <c r="AX1651" s="16" t="s">
        <v>75</v>
      </c>
      <c r="AY1651" s="220" t="s">
        <v>257</v>
      </c>
    </row>
    <row r="1652" s="13" customFormat="1">
      <c r="A1652" s="13"/>
      <c r="B1652" s="195"/>
      <c r="C1652" s="13"/>
      <c r="D1652" s="196" t="s">
        <v>265</v>
      </c>
      <c r="E1652" s="197" t="s">
        <v>1</v>
      </c>
      <c r="F1652" s="198" t="s">
        <v>892</v>
      </c>
      <c r="G1652" s="13"/>
      <c r="H1652" s="197" t="s">
        <v>1</v>
      </c>
      <c r="I1652" s="199"/>
      <c r="J1652" s="13"/>
      <c r="K1652" s="13"/>
      <c r="L1652" s="195"/>
      <c r="M1652" s="200"/>
      <c r="N1652" s="201"/>
      <c r="O1652" s="201"/>
      <c r="P1652" s="201"/>
      <c r="Q1652" s="201"/>
      <c r="R1652" s="201"/>
      <c r="S1652" s="201"/>
      <c r="T1652" s="20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197" t="s">
        <v>265</v>
      </c>
      <c r="AU1652" s="197" t="s">
        <v>85</v>
      </c>
      <c r="AV1652" s="13" t="s">
        <v>82</v>
      </c>
      <c r="AW1652" s="13" t="s">
        <v>32</v>
      </c>
      <c r="AX1652" s="13" t="s">
        <v>75</v>
      </c>
      <c r="AY1652" s="197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2051</v>
      </c>
      <c r="G1653" s="14"/>
      <c r="H1653" s="206">
        <v>22.140000000000001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2052</v>
      </c>
      <c r="G1654" s="14"/>
      <c r="H1654" s="206">
        <v>6.9500000000000002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2053</v>
      </c>
      <c r="G1655" s="14"/>
      <c r="H1655" s="206">
        <v>9.6199999999999992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2054</v>
      </c>
      <c r="G1656" s="14"/>
      <c r="H1656" s="206">
        <v>9.3000000000000007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2055</v>
      </c>
      <c r="G1657" s="14"/>
      <c r="H1657" s="206">
        <v>2.3900000000000001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4" customFormat="1">
      <c r="A1658" s="14"/>
      <c r="B1658" s="203"/>
      <c r="C1658" s="14"/>
      <c r="D1658" s="196" t="s">
        <v>265</v>
      </c>
      <c r="E1658" s="204" t="s">
        <v>1</v>
      </c>
      <c r="F1658" s="205" t="s">
        <v>2056</v>
      </c>
      <c r="G1658" s="14"/>
      <c r="H1658" s="206">
        <v>5.3600000000000003</v>
      </c>
      <c r="I1658" s="207"/>
      <c r="J1658" s="14"/>
      <c r="K1658" s="14"/>
      <c r="L1658" s="203"/>
      <c r="M1658" s="208"/>
      <c r="N1658" s="209"/>
      <c r="O1658" s="209"/>
      <c r="P1658" s="209"/>
      <c r="Q1658" s="209"/>
      <c r="R1658" s="209"/>
      <c r="S1658" s="209"/>
      <c r="T1658" s="21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4" t="s">
        <v>265</v>
      </c>
      <c r="AU1658" s="204" t="s">
        <v>85</v>
      </c>
      <c r="AV1658" s="14" t="s">
        <v>85</v>
      </c>
      <c r="AW1658" s="14" t="s">
        <v>32</v>
      </c>
      <c r="AX1658" s="14" t="s">
        <v>75</v>
      </c>
      <c r="AY1658" s="204" t="s">
        <v>257</v>
      </c>
    </row>
    <row r="1659" s="16" customFormat="1">
      <c r="A1659" s="16"/>
      <c r="B1659" s="219"/>
      <c r="C1659" s="16"/>
      <c r="D1659" s="196" t="s">
        <v>265</v>
      </c>
      <c r="E1659" s="220" t="s">
        <v>1</v>
      </c>
      <c r="F1659" s="221" t="s">
        <v>296</v>
      </c>
      <c r="G1659" s="16"/>
      <c r="H1659" s="222">
        <v>55.760000000000005</v>
      </c>
      <c r="I1659" s="223"/>
      <c r="J1659" s="16"/>
      <c r="K1659" s="16"/>
      <c r="L1659" s="219"/>
      <c r="M1659" s="224"/>
      <c r="N1659" s="225"/>
      <c r="O1659" s="225"/>
      <c r="P1659" s="225"/>
      <c r="Q1659" s="225"/>
      <c r="R1659" s="225"/>
      <c r="S1659" s="225"/>
      <c r="T1659" s="22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T1659" s="220" t="s">
        <v>265</v>
      </c>
      <c r="AU1659" s="220" t="s">
        <v>85</v>
      </c>
      <c r="AV1659" s="16" t="s">
        <v>92</v>
      </c>
      <c r="AW1659" s="16" t="s">
        <v>32</v>
      </c>
      <c r="AX1659" s="16" t="s">
        <v>75</v>
      </c>
      <c r="AY1659" s="220" t="s">
        <v>257</v>
      </c>
    </row>
    <row r="1660" s="13" customFormat="1">
      <c r="A1660" s="13"/>
      <c r="B1660" s="195"/>
      <c r="C1660" s="13"/>
      <c r="D1660" s="196" t="s">
        <v>265</v>
      </c>
      <c r="E1660" s="197" t="s">
        <v>1</v>
      </c>
      <c r="F1660" s="198" t="s">
        <v>894</v>
      </c>
      <c r="G1660" s="13"/>
      <c r="H1660" s="197" t="s">
        <v>1</v>
      </c>
      <c r="I1660" s="199"/>
      <c r="J1660" s="13"/>
      <c r="K1660" s="13"/>
      <c r="L1660" s="195"/>
      <c r="M1660" s="200"/>
      <c r="N1660" s="201"/>
      <c r="O1660" s="201"/>
      <c r="P1660" s="201"/>
      <c r="Q1660" s="201"/>
      <c r="R1660" s="201"/>
      <c r="S1660" s="201"/>
      <c r="T1660" s="20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197" t="s">
        <v>265</v>
      </c>
      <c r="AU1660" s="197" t="s">
        <v>85</v>
      </c>
      <c r="AV1660" s="13" t="s">
        <v>82</v>
      </c>
      <c r="AW1660" s="13" t="s">
        <v>32</v>
      </c>
      <c r="AX1660" s="13" t="s">
        <v>75</v>
      </c>
      <c r="AY1660" s="197" t="s">
        <v>257</v>
      </c>
    </row>
    <row r="1661" s="14" customFormat="1">
      <c r="A1661" s="14"/>
      <c r="B1661" s="203"/>
      <c r="C1661" s="14"/>
      <c r="D1661" s="196" t="s">
        <v>265</v>
      </c>
      <c r="E1661" s="204" t="s">
        <v>1</v>
      </c>
      <c r="F1661" s="205" t="s">
        <v>2057</v>
      </c>
      <c r="G1661" s="14"/>
      <c r="H1661" s="206">
        <v>5.6500000000000004</v>
      </c>
      <c r="I1661" s="207"/>
      <c r="J1661" s="14"/>
      <c r="K1661" s="14"/>
      <c r="L1661" s="203"/>
      <c r="M1661" s="208"/>
      <c r="N1661" s="209"/>
      <c r="O1661" s="209"/>
      <c r="P1661" s="209"/>
      <c r="Q1661" s="209"/>
      <c r="R1661" s="209"/>
      <c r="S1661" s="209"/>
      <c r="T1661" s="21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4" t="s">
        <v>265</v>
      </c>
      <c r="AU1661" s="204" t="s">
        <v>85</v>
      </c>
      <c r="AV1661" s="14" t="s">
        <v>85</v>
      </c>
      <c r="AW1661" s="14" t="s">
        <v>32</v>
      </c>
      <c r="AX1661" s="14" t="s">
        <v>75</v>
      </c>
      <c r="AY1661" s="204" t="s">
        <v>257</v>
      </c>
    </row>
    <row r="1662" s="16" customFormat="1">
      <c r="A1662" s="16"/>
      <c r="B1662" s="219"/>
      <c r="C1662" s="16"/>
      <c r="D1662" s="196" t="s">
        <v>265</v>
      </c>
      <c r="E1662" s="220" t="s">
        <v>1</v>
      </c>
      <c r="F1662" s="221" t="s">
        <v>296</v>
      </c>
      <c r="G1662" s="16"/>
      <c r="H1662" s="222">
        <v>5.6500000000000004</v>
      </c>
      <c r="I1662" s="223"/>
      <c r="J1662" s="16"/>
      <c r="K1662" s="16"/>
      <c r="L1662" s="219"/>
      <c r="M1662" s="224"/>
      <c r="N1662" s="225"/>
      <c r="O1662" s="225"/>
      <c r="P1662" s="225"/>
      <c r="Q1662" s="225"/>
      <c r="R1662" s="225"/>
      <c r="S1662" s="225"/>
      <c r="T1662" s="22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T1662" s="220" t="s">
        <v>265</v>
      </c>
      <c r="AU1662" s="220" t="s">
        <v>85</v>
      </c>
      <c r="AV1662" s="16" t="s">
        <v>92</v>
      </c>
      <c r="AW1662" s="16" t="s">
        <v>32</v>
      </c>
      <c r="AX1662" s="16" t="s">
        <v>75</v>
      </c>
      <c r="AY1662" s="220" t="s">
        <v>257</v>
      </c>
    </row>
    <row r="1663" s="13" customFormat="1">
      <c r="A1663" s="13"/>
      <c r="B1663" s="195"/>
      <c r="C1663" s="13"/>
      <c r="D1663" s="196" t="s">
        <v>265</v>
      </c>
      <c r="E1663" s="197" t="s">
        <v>1</v>
      </c>
      <c r="F1663" s="198" t="s">
        <v>902</v>
      </c>
      <c r="G1663" s="13"/>
      <c r="H1663" s="197" t="s">
        <v>1</v>
      </c>
      <c r="I1663" s="199"/>
      <c r="J1663" s="13"/>
      <c r="K1663" s="13"/>
      <c r="L1663" s="195"/>
      <c r="M1663" s="200"/>
      <c r="N1663" s="201"/>
      <c r="O1663" s="201"/>
      <c r="P1663" s="201"/>
      <c r="Q1663" s="201"/>
      <c r="R1663" s="201"/>
      <c r="S1663" s="201"/>
      <c r="T1663" s="20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7" t="s">
        <v>265</v>
      </c>
      <c r="AU1663" s="197" t="s">
        <v>85</v>
      </c>
      <c r="AV1663" s="13" t="s">
        <v>82</v>
      </c>
      <c r="AW1663" s="13" t="s">
        <v>32</v>
      </c>
      <c r="AX1663" s="13" t="s">
        <v>75</v>
      </c>
      <c r="AY1663" s="197" t="s">
        <v>257</v>
      </c>
    </row>
    <row r="1664" s="14" customFormat="1">
      <c r="A1664" s="14"/>
      <c r="B1664" s="203"/>
      <c r="C1664" s="14"/>
      <c r="D1664" s="196" t="s">
        <v>265</v>
      </c>
      <c r="E1664" s="204" t="s">
        <v>1</v>
      </c>
      <c r="F1664" s="205" t="s">
        <v>2058</v>
      </c>
      <c r="G1664" s="14"/>
      <c r="H1664" s="206">
        <v>3.8199999999999998</v>
      </c>
      <c r="I1664" s="207"/>
      <c r="J1664" s="14"/>
      <c r="K1664" s="14"/>
      <c r="L1664" s="203"/>
      <c r="M1664" s="208"/>
      <c r="N1664" s="209"/>
      <c r="O1664" s="209"/>
      <c r="P1664" s="209"/>
      <c r="Q1664" s="209"/>
      <c r="R1664" s="209"/>
      <c r="S1664" s="209"/>
      <c r="T1664" s="21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4" t="s">
        <v>265</v>
      </c>
      <c r="AU1664" s="204" t="s">
        <v>85</v>
      </c>
      <c r="AV1664" s="14" t="s">
        <v>85</v>
      </c>
      <c r="AW1664" s="14" t="s">
        <v>32</v>
      </c>
      <c r="AX1664" s="14" t="s">
        <v>75</v>
      </c>
      <c r="AY1664" s="204" t="s">
        <v>257</v>
      </c>
    </row>
    <row r="1665" s="16" customFormat="1">
      <c r="A1665" s="16"/>
      <c r="B1665" s="219"/>
      <c r="C1665" s="16"/>
      <c r="D1665" s="196" t="s">
        <v>265</v>
      </c>
      <c r="E1665" s="220" t="s">
        <v>1</v>
      </c>
      <c r="F1665" s="221" t="s">
        <v>296</v>
      </c>
      <c r="G1665" s="16"/>
      <c r="H1665" s="222">
        <v>3.8199999999999998</v>
      </c>
      <c r="I1665" s="223"/>
      <c r="J1665" s="16"/>
      <c r="K1665" s="16"/>
      <c r="L1665" s="219"/>
      <c r="M1665" s="224"/>
      <c r="N1665" s="225"/>
      <c r="O1665" s="225"/>
      <c r="P1665" s="225"/>
      <c r="Q1665" s="225"/>
      <c r="R1665" s="225"/>
      <c r="S1665" s="225"/>
      <c r="T1665" s="22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20" t="s">
        <v>265</v>
      </c>
      <c r="AU1665" s="220" t="s">
        <v>85</v>
      </c>
      <c r="AV1665" s="16" t="s">
        <v>92</v>
      </c>
      <c r="AW1665" s="16" t="s">
        <v>32</v>
      </c>
      <c r="AX1665" s="16" t="s">
        <v>75</v>
      </c>
      <c r="AY1665" s="220" t="s">
        <v>257</v>
      </c>
    </row>
    <row r="1666" s="13" customFormat="1">
      <c r="A1666" s="13"/>
      <c r="B1666" s="195"/>
      <c r="C1666" s="13"/>
      <c r="D1666" s="196" t="s">
        <v>265</v>
      </c>
      <c r="E1666" s="197" t="s">
        <v>1</v>
      </c>
      <c r="F1666" s="198" t="s">
        <v>904</v>
      </c>
      <c r="G1666" s="13"/>
      <c r="H1666" s="197" t="s">
        <v>1</v>
      </c>
      <c r="I1666" s="199"/>
      <c r="J1666" s="13"/>
      <c r="K1666" s="13"/>
      <c r="L1666" s="195"/>
      <c r="M1666" s="200"/>
      <c r="N1666" s="201"/>
      <c r="O1666" s="201"/>
      <c r="P1666" s="201"/>
      <c r="Q1666" s="201"/>
      <c r="R1666" s="201"/>
      <c r="S1666" s="201"/>
      <c r="T1666" s="20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197" t="s">
        <v>265</v>
      </c>
      <c r="AU1666" s="197" t="s">
        <v>85</v>
      </c>
      <c r="AV1666" s="13" t="s">
        <v>82</v>
      </c>
      <c r="AW1666" s="13" t="s">
        <v>32</v>
      </c>
      <c r="AX1666" s="13" t="s">
        <v>75</v>
      </c>
      <c r="AY1666" s="197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2059</v>
      </c>
      <c r="G1667" s="14"/>
      <c r="H1667" s="206">
        <v>3.8199999999999998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4" customFormat="1">
      <c r="A1668" s="14"/>
      <c r="B1668" s="203"/>
      <c r="C1668" s="14"/>
      <c r="D1668" s="196" t="s">
        <v>265</v>
      </c>
      <c r="E1668" s="204" t="s">
        <v>1</v>
      </c>
      <c r="F1668" s="205" t="s">
        <v>2060</v>
      </c>
      <c r="G1668" s="14"/>
      <c r="H1668" s="206">
        <v>3.1600000000000001</v>
      </c>
      <c r="I1668" s="207"/>
      <c r="J1668" s="14"/>
      <c r="K1668" s="14"/>
      <c r="L1668" s="203"/>
      <c r="M1668" s="208"/>
      <c r="N1668" s="209"/>
      <c r="O1668" s="209"/>
      <c r="P1668" s="209"/>
      <c r="Q1668" s="209"/>
      <c r="R1668" s="209"/>
      <c r="S1668" s="209"/>
      <c r="T1668" s="210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4" t="s">
        <v>265</v>
      </c>
      <c r="AU1668" s="204" t="s">
        <v>85</v>
      </c>
      <c r="AV1668" s="14" t="s">
        <v>85</v>
      </c>
      <c r="AW1668" s="14" t="s">
        <v>32</v>
      </c>
      <c r="AX1668" s="14" t="s">
        <v>75</v>
      </c>
      <c r="AY1668" s="204" t="s">
        <v>257</v>
      </c>
    </row>
    <row r="1669" s="16" customFormat="1">
      <c r="A1669" s="16"/>
      <c r="B1669" s="219"/>
      <c r="C1669" s="16"/>
      <c r="D1669" s="196" t="s">
        <v>265</v>
      </c>
      <c r="E1669" s="220" t="s">
        <v>1</v>
      </c>
      <c r="F1669" s="221" t="s">
        <v>296</v>
      </c>
      <c r="G1669" s="16"/>
      <c r="H1669" s="222">
        <v>6.9800000000000004</v>
      </c>
      <c r="I1669" s="223"/>
      <c r="J1669" s="16"/>
      <c r="K1669" s="16"/>
      <c r="L1669" s="219"/>
      <c r="M1669" s="224"/>
      <c r="N1669" s="225"/>
      <c r="O1669" s="225"/>
      <c r="P1669" s="225"/>
      <c r="Q1669" s="225"/>
      <c r="R1669" s="225"/>
      <c r="S1669" s="225"/>
      <c r="T1669" s="22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20" t="s">
        <v>265</v>
      </c>
      <c r="AU1669" s="220" t="s">
        <v>85</v>
      </c>
      <c r="AV1669" s="16" t="s">
        <v>92</v>
      </c>
      <c r="AW1669" s="16" t="s">
        <v>32</v>
      </c>
      <c r="AX1669" s="16" t="s">
        <v>75</v>
      </c>
      <c r="AY1669" s="220" t="s">
        <v>257</v>
      </c>
    </row>
    <row r="1670" s="13" customFormat="1">
      <c r="A1670" s="13"/>
      <c r="B1670" s="195"/>
      <c r="C1670" s="13"/>
      <c r="D1670" s="196" t="s">
        <v>265</v>
      </c>
      <c r="E1670" s="197" t="s">
        <v>1</v>
      </c>
      <c r="F1670" s="198" t="s">
        <v>896</v>
      </c>
      <c r="G1670" s="13"/>
      <c r="H1670" s="197" t="s">
        <v>1</v>
      </c>
      <c r="I1670" s="199"/>
      <c r="J1670" s="13"/>
      <c r="K1670" s="13"/>
      <c r="L1670" s="195"/>
      <c r="M1670" s="200"/>
      <c r="N1670" s="201"/>
      <c r="O1670" s="201"/>
      <c r="P1670" s="201"/>
      <c r="Q1670" s="201"/>
      <c r="R1670" s="201"/>
      <c r="S1670" s="201"/>
      <c r="T1670" s="20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7" t="s">
        <v>265</v>
      </c>
      <c r="AU1670" s="197" t="s">
        <v>85</v>
      </c>
      <c r="AV1670" s="13" t="s">
        <v>82</v>
      </c>
      <c r="AW1670" s="13" t="s">
        <v>32</v>
      </c>
      <c r="AX1670" s="13" t="s">
        <v>75</v>
      </c>
      <c r="AY1670" s="197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2061</v>
      </c>
      <c r="G1671" s="14"/>
      <c r="H1671" s="206">
        <v>36.460000000000001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2062</v>
      </c>
      <c r="G1672" s="14"/>
      <c r="H1672" s="206">
        <v>16.77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4" customFormat="1">
      <c r="A1673" s="14"/>
      <c r="B1673" s="203"/>
      <c r="C1673" s="14"/>
      <c r="D1673" s="196" t="s">
        <v>265</v>
      </c>
      <c r="E1673" s="204" t="s">
        <v>1</v>
      </c>
      <c r="F1673" s="205" t="s">
        <v>2063</v>
      </c>
      <c r="G1673" s="14"/>
      <c r="H1673" s="206">
        <v>24.77</v>
      </c>
      <c r="I1673" s="207"/>
      <c r="J1673" s="14"/>
      <c r="K1673" s="14"/>
      <c r="L1673" s="203"/>
      <c r="M1673" s="208"/>
      <c r="N1673" s="209"/>
      <c r="O1673" s="209"/>
      <c r="P1673" s="209"/>
      <c r="Q1673" s="209"/>
      <c r="R1673" s="209"/>
      <c r="S1673" s="209"/>
      <c r="T1673" s="21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4" t="s">
        <v>265</v>
      </c>
      <c r="AU1673" s="204" t="s">
        <v>85</v>
      </c>
      <c r="AV1673" s="14" t="s">
        <v>85</v>
      </c>
      <c r="AW1673" s="14" t="s">
        <v>32</v>
      </c>
      <c r="AX1673" s="14" t="s">
        <v>75</v>
      </c>
      <c r="AY1673" s="204" t="s">
        <v>257</v>
      </c>
    </row>
    <row r="1674" s="16" customFormat="1">
      <c r="A1674" s="16"/>
      <c r="B1674" s="219"/>
      <c r="C1674" s="16"/>
      <c r="D1674" s="196" t="s">
        <v>265</v>
      </c>
      <c r="E1674" s="220" t="s">
        <v>1</v>
      </c>
      <c r="F1674" s="221" t="s">
        <v>296</v>
      </c>
      <c r="G1674" s="16"/>
      <c r="H1674" s="222">
        <v>78</v>
      </c>
      <c r="I1674" s="223"/>
      <c r="J1674" s="16"/>
      <c r="K1674" s="16"/>
      <c r="L1674" s="219"/>
      <c r="M1674" s="224"/>
      <c r="N1674" s="225"/>
      <c r="O1674" s="225"/>
      <c r="P1674" s="225"/>
      <c r="Q1674" s="225"/>
      <c r="R1674" s="225"/>
      <c r="S1674" s="225"/>
      <c r="T1674" s="22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T1674" s="220" t="s">
        <v>265</v>
      </c>
      <c r="AU1674" s="220" t="s">
        <v>85</v>
      </c>
      <c r="AV1674" s="16" t="s">
        <v>92</v>
      </c>
      <c r="AW1674" s="16" t="s">
        <v>32</v>
      </c>
      <c r="AX1674" s="16" t="s">
        <v>75</v>
      </c>
      <c r="AY1674" s="220" t="s">
        <v>257</v>
      </c>
    </row>
    <row r="1675" s="13" customFormat="1">
      <c r="A1675" s="13"/>
      <c r="B1675" s="195"/>
      <c r="C1675" s="13"/>
      <c r="D1675" s="196" t="s">
        <v>265</v>
      </c>
      <c r="E1675" s="197" t="s">
        <v>1</v>
      </c>
      <c r="F1675" s="198" t="s">
        <v>937</v>
      </c>
      <c r="G1675" s="13"/>
      <c r="H1675" s="197" t="s">
        <v>1</v>
      </c>
      <c r="I1675" s="199"/>
      <c r="J1675" s="13"/>
      <c r="K1675" s="13"/>
      <c r="L1675" s="195"/>
      <c r="M1675" s="200"/>
      <c r="N1675" s="201"/>
      <c r="O1675" s="201"/>
      <c r="P1675" s="201"/>
      <c r="Q1675" s="201"/>
      <c r="R1675" s="201"/>
      <c r="S1675" s="201"/>
      <c r="T1675" s="20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197" t="s">
        <v>265</v>
      </c>
      <c r="AU1675" s="197" t="s">
        <v>85</v>
      </c>
      <c r="AV1675" s="13" t="s">
        <v>82</v>
      </c>
      <c r="AW1675" s="13" t="s">
        <v>32</v>
      </c>
      <c r="AX1675" s="13" t="s">
        <v>75</v>
      </c>
      <c r="AY1675" s="197" t="s">
        <v>257</v>
      </c>
    </row>
    <row r="1676" s="14" customFormat="1">
      <c r="A1676" s="14"/>
      <c r="B1676" s="203"/>
      <c r="C1676" s="14"/>
      <c r="D1676" s="196" t="s">
        <v>265</v>
      </c>
      <c r="E1676" s="204" t="s">
        <v>1</v>
      </c>
      <c r="F1676" s="205" t="s">
        <v>2064</v>
      </c>
      <c r="G1676" s="14"/>
      <c r="H1676" s="206">
        <v>28.710000000000001</v>
      </c>
      <c r="I1676" s="207"/>
      <c r="J1676" s="14"/>
      <c r="K1676" s="14"/>
      <c r="L1676" s="203"/>
      <c r="M1676" s="208"/>
      <c r="N1676" s="209"/>
      <c r="O1676" s="209"/>
      <c r="P1676" s="209"/>
      <c r="Q1676" s="209"/>
      <c r="R1676" s="209"/>
      <c r="S1676" s="209"/>
      <c r="T1676" s="21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04" t="s">
        <v>265</v>
      </c>
      <c r="AU1676" s="204" t="s">
        <v>85</v>
      </c>
      <c r="AV1676" s="14" t="s">
        <v>85</v>
      </c>
      <c r="AW1676" s="14" t="s">
        <v>32</v>
      </c>
      <c r="AX1676" s="14" t="s">
        <v>75</v>
      </c>
      <c r="AY1676" s="204" t="s">
        <v>257</v>
      </c>
    </row>
    <row r="1677" s="16" customFormat="1">
      <c r="A1677" s="16"/>
      <c r="B1677" s="219"/>
      <c r="C1677" s="16"/>
      <c r="D1677" s="196" t="s">
        <v>265</v>
      </c>
      <c r="E1677" s="220" t="s">
        <v>1</v>
      </c>
      <c r="F1677" s="221" t="s">
        <v>296</v>
      </c>
      <c r="G1677" s="16"/>
      <c r="H1677" s="222">
        <v>28.710000000000001</v>
      </c>
      <c r="I1677" s="223"/>
      <c r="J1677" s="16"/>
      <c r="K1677" s="16"/>
      <c r="L1677" s="219"/>
      <c r="M1677" s="224"/>
      <c r="N1677" s="225"/>
      <c r="O1677" s="225"/>
      <c r="P1677" s="225"/>
      <c r="Q1677" s="225"/>
      <c r="R1677" s="225"/>
      <c r="S1677" s="225"/>
      <c r="T1677" s="22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T1677" s="220" t="s">
        <v>265</v>
      </c>
      <c r="AU1677" s="220" t="s">
        <v>85</v>
      </c>
      <c r="AV1677" s="16" t="s">
        <v>92</v>
      </c>
      <c r="AW1677" s="16" t="s">
        <v>32</v>
      </c>
      <c r="AX1677" s="16" t="s">
        <v>75</v>
      </c>
      <c r="AY1677" s="220" t="s">
        <v>257</v>
      </c>
    </row>
    <row r="1678" s="13" customFormat="1">
      <c r="A1678" s="13"/>
      <c r="B1678" s="195"/>
      <c r="C1678" s="13"/>
      <c r="D1678" s="196" t="s">
        <v>265</v>
      </c>
      <c r="E1678" s="197" t="s">
        <v>1</v>
      </c>
      <c r="F1678" s="198" t="s">
        <v>925</v>
      </c>
      <c r="G1678" s="13"/>
      <c r="H1678" s="197" t="s">
        <v>1</v>
      </c>
      <c r="I1678" s="199"/>
      <c r="J1678" s="13"/>
      <c r="K1678" s="13"/>
      <c r="L1678" s="195"/>
      <c r="M1678" s="200"/>
      <c r="N1678" s="201"/>
      <c r="O1678" s="201"/>
      <c r="P1678" s="201"/>
      <c r="Q1678" s="201"/>
      <c r="R1678" s="201"/>
      <c r="S1678" s="201"/>
      <c r="T1678" s="20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197" t="s">
        <v>265</v>
      </c>
      <c r="AU1678" s="197" t="s">
        <v>85</v>
      </c>
      <c r="AV1678" s="13" t="s">
        <v>82</v>
      </c>
      <c r="AW1678" s="13" t="s">
        <v>32</v>
      </c>
      <c r="AX1678" s="13" t="s">
        <v>75</v>
      </c>
      <c r="AY1678" s="197" t="s">
        <v>257</v>
      </c>
    </row>
    <row r="1679" s="14" customFormat="1">
      <c r="A1679" s="14"/>
      <c r="B1679" s="203"/>
      <c r="C1679" s="14"/>
      <c r="D1679" s="196" t="s">
        <v>265</v>
      </c>
      <c r="E1679" s="204" t="s">
        <v>1</v>
      </c>
      <c r="F1679" s="205" t="s">
        <v>2065</v>
      </c>
      <c r="G1679" s="14"/>
      <c r="H1679" s="206">
        <v>14.529999999999999</v>
      </c>
      <c r="I1679" s="207"/>
      <c r="J1679" s="14"/>
      <c r="K1679" s="14"/>
      <c r="L1679" s="203"/>
      <c r="M1679" s="208"/>
      <c r="N1679" s="209"/>
      <c r="O1679" s="209"/>
      <c r="P1679" s="209"/>
      <c r="Q1679" s="209"/>
      <c r="R1679" s="209"/>
      <c r="S1679" s="209"/>
      <c r="T1679" s="210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4" t="s">
        <v>265</v>
      </c>
      <c r="AU1679" s="204" t="s">
        <v>85</v>
      </c>
      <c r="AV1679" s="14" t="s">
        <v>85</v>
      </c>
      <c r="AW1679" s="14" t="s">
        <v>32</v>
      </c>
      <c r="AX1679" s="14" t="s">
        <v>75</v>
      </c>
      <c r="AY1679" s="204" t="s">
        <v>257</v>
      </c>
    </row>
    <row r="1680" s="16" customFormat="1">
      <c r="A1680" s="16"/>
      <c r="B1680" s="219"/>
      <c r="C1680" s="16"/>
      <c r="D1680" s="196" t="s">
        <v>265</v>
      </c>
      <c r="E1680" s="220" t="s">
        <v>1</v>
      </c>
      <c r="F1680" s="221" t="s">
        <v>296</v>
      </c>
      <c r="G1680" s="16"/>
      <c r="H1680" s="222">
        <v>14.529999999999999</v>
      </c>
      <c r="I1680" s="223"/>
      <c r="J1680" s="16"/>
      <c r="K1680" s="16"/>
      <c r="L1680" s="219"/>
      <c r="M1680" s="224"/>
      <c r="N1680" s="225"/>
      <c r="O1680" s="225"/>
      <c r="P1680" s="225"/>
      <c r="Q1680" s="225"/>
      <c r="R1680" s="225"/>
      <c r="S1680" s="225"/>
      <c r="T1680" s="22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T1680" s="220" t="s">
        <v>265</v>
      </c>
      <c r="AU1680" s="220" t="s">
        <v>85</v>
      </c>
      <c r="AV1680" s="16" t="s">
        <v>92</v>
      </c>
      <c r="AW1680" s="16" t="s">
        <v>32</v>
      </c>
      <c r="AX1680" s="16" t="s">
        <v>75</v>
      </c>
      <c r="AY1680" s="220" t="s">
        <v>257</v>
      </c>
    </row>
    <row r="1681" s="13" customFormat="1">
      <c r="A1681" s="13"/>
      <c r="B1681" s="195"/>
      <c r="C1681" s="13"/>
      <c r="D1681" s="196" t="s">
        <v>265</v>
      </c>
      <c r="E1681" s="197" t="s">
        <v>1</v>
      </c>
      <c r="F1681" s="198" t="s">
        <v>918</v>
      </c>
      <c r="G1681" s="13"/>
      <c r="H1681" s="197" t="s">
        <v>1</v>
      </c>
      <c r="I1681" s="199"/>
      <c r="J1681" s="13"/>
      <c r="K1681" s="13"/>
      <c r="L1681" s="195"/>
      <c r="M1681" s="200"/>
      <c r="N1681" s="201"/>
      <c r="O1681" s="201"/>
      <c r="P1681" s="201"/>
      <c r="Q1681" s="201"/>
      <c r="R1681" s="201"/>
      <c r="S1681" s="201"/>
      <c r="T1681" s="20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197" t="s">
        <v>265</v>
      </c>
      <c r="AU1681" s="197" t="s">
        <v>85</v>
      </c>
      <c r="AV1681" s="13" t="s">
        <v>82</v>
      </c>
      <c r="AW1681" s="13" t="s">
        <v>32</v>
      </c>
      <c r="AX1681" s="13" t="s">
        <v>75</v>
      </c>
      <c r="AY1681" s="197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2066</v>
      </c>
      <c r="G1682" s="14"/>
      <c r="H1682" s="206">
        <v>1.44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4" customFormat="1">
      <c r="A1683" s="14"/>
      <c r="B1683" s="203"/>
      <c r="C1683" s="14"/>
      <c r="D1683" s="196" t="s">
        <v>265</v>
      </c>
      <c r="E1683" s="204" t="s">
        <v>1</v>
      </c>
      <c r="F1683" s="205" t="s">
        <v>2067</v>
      </c>
      <c r="G1683" s="14"/>
      <c r="H1683" s="206">
        <v>0.02</v>
      </c>
      <c r="I1683" s="207"/>
      <c r="J1683" s="14"/>
      <c r="K1683" s="14"/>
      <c r="L1683" s="203"/>
      <c r="M1683" s="208"/>
      <c r="N1683" s="209"/>
      <c r="O1683" s="209"/>
      <c r="P1683" s="209"/>
      <c r="Q1683" s="209"/>
      <c r="R1683" s="209"/>
      <c r="S1683" s="209"/>
      <c r="T1683" s="21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04" t="s">
        <v>265</v>
      </c>
      <c r="AU1683" s="204" t="s">
        <v>85</v>
      </c>
      <c r="AV1683" s="14" t="s">
        <v>85</v>
      </c>
      <c r="AW1683" s="14" t="s">
        <v>32</v>
      </c>
      <c r="AX1683" s="14" t="s">
        <v>75</v>
      </c>
      <c r="AY1683" s="204" t="s">
        <v>257</v>
      </c>
    </row>
    <row r="1684" s="16" customFormat="1">
      <c r="A1684" s="16"/>
      <c r="B1684" s="219"/>
      <c r="C1684" s="16"/>
      <c r="D1684" s="196" t="s">
        <v>265</v>
      </c>
      <c r="E1684" s="220" t="s">
        <v>1</v>
      </c>
      <c r="F1684" s="221" t="s">
        <v>296</v>
      </c>
      <c r="G1684" s="16"/>
      <c r="H1684" s="222">
        <v>1.46</v>
      </c>
      <c r="I1684" s="223"/>
      <c r="J1684" s="16"/>
      <c r="K1684" s="16"/>
      <c r="L1684" s="219"/>
      <c r="M1684" s="224"/>
      <c r="N1684" s="225"/>
      <c r="O1684" s="225"/>
      <c r="P1684" s="225"/>
      <c r="Q1684" s="225"/>
      <c r="R1684" s="225"/>
      <c r="S1684" s="225"/>
      <c r="T1684" s="22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T1684" s="220" t="s">
        <v>265</v>
      </c>
      <c r="AU1684" s="220" t="s">
        <v>85</v>
      </c>
      <c r="AV1684" s="16" t="s">
        <v>92</v>
      </c>
      <c r="AW1684" s="16" t="s">
        <v>32</v>
      </c>
      <c r="AX1684" s="16" t="s">
        <v>75</v>
      </c>
      <c r="AY1684" s="220" t="s">
        <v>257</v>
      </c>
    </row>
    <row r="1685" s="15" customFormat="1">
      <c r="A1685" s="15"/>
      <c r="B1685" s="211"/>
      <c r="C1685" s="15"/>
      <c r="D1685" s="196" t="s">
        <v>265</v>
      </c>
      <c r="E1685" s="212" t="s">
        <v>1</v>
      </c>
      <c r="F1685" s="213" t="s">
        <v>271</v>
      </c>
      <c r="G1685" s="15"/>
      <c r="H1685" s="214">
        <v>507.42999999999989</v>
      </c>
      <c r="I1685" s="215"/>
      <c r="J1685" s="15"/>
      <c r="K1685" s="15"/>
      <c r="L1685" s="211"/>
      <c r="M1685" s="216"/>
      <c r="N1685" s="217"/>
      <c r="O1685" s="217"/>
      <c r="P1685" s="217"/>
      <c r="Q1685" s="217"/>
      <c r="R1685" s="217"/>
      <c r="S1685" s="217"/>
      <c r="T1685" s="218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12" t="s">
        <v>265</v>
      </c>
      <c r="AU1685" s="212" t="s">
        <v>85</v>
      </c>
      <c r="AV1685" s="15" t="s">
        <v>108</v>
      </c>
      <c r="AW1685" s="15" t="s">
        <v>32</v>
      </c>
      <c r="AX1685" s="15" t="s">
        <v>82</v>
      </c>
      <c r="AY1685" s="212" t="s">
        <v>257</v>
      </c>
    </row>
    <row r="1686" s="2" customFormat="1" ht="16.5" customHeight="1">
      <c r="A1686" s="38"/>
      <c r="B1686" s="181"/>
      <c r="C1686" s="182" t="s">
        <v>2068</v>
      </c>
      <c r="D1686" s="182" t="s">
        <v>259</v>
      </c>
      <c r="E1686" s="183" t="s">
        <v>2069</v>
      </c>
      <c r="F1686" s="184" t="s">
        <v>2070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0</v>
      </c>
      <c r="R1686" s="191">
        <f>Q1686*H1686</f>
        <v>0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2071</v>
      </c>
    </row>
    <row r="1687" s="2" customFormat="1" ht="24.15" customHeight="1">
      <c r="A1687" s="38"/>
      <c r="B1687" s="181"/>
      <c r="C1687" s="182" t="s">
        <v>2072</v>
      </c>
      <c r="D1687" s="182" t="s">
        <v>259</v>
      </c>
      <c r="E1687" s="183" t="s">
        <v>2073</v>
      </c>
      <c r="F1687" s="184" t="s">
        <v>2074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3.0000000000000001E-05</v>
      </c>
      <c r="R1687" s="191">
        <f>Q1687*H1687</f>
        <v>0.015222900000000001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2075</v>
      </c>
    </row>
    <row r="1688" s="2" customFormat="1" ht="33" customHeight="1">
      <c r="A1688" s="38"/>
      <c r="B1688" s="181"/>
      <c r="C1688" s="182" t="s">
        <v>2076</v>
      </c>
      <c r="D1688" s="182" t="s">
        <v>259</v>
      </c>
      <c r="E1688" s="183" t="s">
        <v>2077</v>
      </c>
      <c r="F1688" s="184" t="s">
        <v>2078</v>
      </c>
      <c r="G1688" s="185" t="s">
        <v>323</v>
      </c>
      <c r="H1688" s="186">
        <v>507.43000000000001</v>
      </c>
      <c r="I1688" s="187"/>
      <c r="J1688" s="188">
        <f>ROUND(I1688*H1688,2)</f>
        <v>0</v>
      </c>
      <c r="K1688" s="184" t="s">
        <v>263</v>
      </c>
      <c r="L1688" s="39"/>
      <c r="M1688" s="189" t="s">
        <v>1</v>
      </c>
      <c r="N1688" s="190" t="s">
        <v>40</v>
      </c>
      <c r="O1688" s="77"/>
      <c r="P1688" s="191">
        <f>O1688*H1688</f>
        <v>0</v>
      </c>
      <c r="Q1688" s="191">
        <v>0.0044999999999999997</v>
      </c>
      <c r="R1688" s="191">
        <f>Q1688*H1688</f>
        <v>2.2834349999999999</v>
      </c>
      <c r="S1688" s="191">
        <v>0</v>
      </c>
      <c r="T1688" s="192">
        <f>S1688*H1688</f>
        <v>0</v>
      </c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R1688" s="193" t="s">
        <v>364</v>
      </c>
      <c r="AT1688" s="193" t="s">
        <v>259</v>
      </c>
      <c r="AU1688" s="193" t="s">
        <v>85</v>
      </c>
      <c r="AY1688" s="19" t="s">
        <v>257</v>
      </c>
      <c r="BE1688" s="194">
        <f>IF(N1688="základní",J1688,0)</f>
        <v>0</v>
      </c>
      <c r="BF1688" s="194">
        <f>IF(N1688="snížená",J1688,0)</f>
        <v>0</v>
      </c>
      <c r="BG1688" s="194">
        <f>IF(N1688="zákl. přenesená",J1688,0)</f>
        <v>0</v>
      </c>
      <c r="BH1688" s="194">
        <f>IF(N1688="sníž. přenesená",J1688,0)</f>
        <v>0</v>
      </c>
      <c r="BI1688" s="194">
        <f>IF(N1688="nulová",J1688,0)</f>
        <v>0</v>
      </c>
      <c r="BJ1688" s="19" t="s">
        <v>82</v>
      </c>
      <c r="BK1688" s="194">
        <f>ROUND(I1688*H1688,2)</f>
        <v>0</v>
      </c>
      <c r="BL1688" s="19" t="s">
        <v>364</v>
      </c>
      <c r="BM1688" s="193" t="s">
        <v>2079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889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889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3" customFormat="1">
      <c r="A1691" s="13"/>
      <c r="B1691" s="195"/>
      <c r="C1691" s="13"/>
      <c r="D1691" s="196" t="s">
        <v>265</v>
      </c>
      <c r="E1691" s="197" t="s">
        <v>1</v>
      </c>
      <c r="F1691" s="198" t="s">
        <v>890</v>
      </c>
      <c r="G1691" s="13"/>
      <c r="H1691" s="197" t="s">
        <v>1</v>
      </c>
      <c r="I1691" s="199"/>
      <c r="J1691" s="13"/>
      <c r="K1691" s="13"/>
      <c r="L1691" s="195"/>
      <c r="M1691" s="200"/>
      <c r="N1691" s="201"/>
      <c r="O1691" s="201"/>
      <c r="P1691" s="201"/>
      <c r="Q1691" s="201"/>
      <c r="R1691" s="201"/>
      <c r="S1691" s="201"/>
      <c r="T1691" s="20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197" t="s">
        <v>265</v>
      </c>
      <c r="AU1691" s="197" t="s">
        <v>85</v>
      </c>
      <c r="AV1691" s="13" t="s">
        <v>82</v>
      </c>
      <c r="AW1691" s="13" t="s">
        <v>32</v>
      </c>
      <c r="AX1691" s="13" t="s">
        <v>75</v>
      </c>
      <c r="AY1691" s="197" t="s">
        <v>257</v>
      </c>
    </row>
    <row r="1692" s="14" customFormat="1">
      <c r="A1692" s="14"/>
      <c r="B1692" s="203"/>
      <c r="C1692" s="14"/>
      <c r="D1692" s="196" t="s">
        <v>265</v>
      </c>
      <c r="E1692" s="204" t="s">
        <v>1</v>
      </c>
      <c r="F1692" s="205" t="s">
        <v>891</v>
      </c>
      <c r="G1692" s="14"/>
      <c r="H1692" s="206">
        <v>312.51999999999998</v>
      </c>
      <c r="I1692" s="207"/>
      <c r="J1692" s="14"/>
      <c r="K1692" s="14"/>
      <c r="L1692" s="203"/>
      <c r="M1692" s="208"/>
      <c r="N1692" s="209"/>
      <c r="O1692" s="209"/>
      <c r="P1692" s="209"/>
      <c r="Q1692" s="209"/>
      <c r="R1692" s="209"/>
      <c r="S1692" s="209"/>
      <c r="T1692" s="21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04" t="s">
        <v>265</v>
      </c>
      <c r="AU1692" s="204" t="s">
        <v>85</v>
      </c>
      <c r="AV1692" s="14" t="s">
        <v>85</v>
      </c>
      <c r="AW1692" s="14" t="s">
        <v>32</v>
      </c>
      <c r="AX1692" s="14" t="s">
        <v>75</v>
      </c>
      <c r="AY1692" s="204" t="s">
        <v>257</v>
      </c>
    </row>
    <row r="1693" s="13" customFormat="1">
      <c r="A1693" s="13"/>
      <c r="B1693" s="195"/>
      <c r="C1693" s="13"/>
      <c r="D1693" s="196" t="s">
        <v>265</v>
      </c>
      <c r="E1693" s="197" t="s">
        <v>1</v>
      </c>
      <c r="F1693" s="198" t="s">
        <v>892</v>
      </c>
      <c r="G1693" s="13"/>
      <c r="H1693" s="197" t="s">
        <v>1</v>
      </c>
      <c r="I1693" s="199"/>
      <c r="J1693" s="13"/>
      <c r="K1693" s="13"/>
      <c r="L1693" s="195"/>
      <c r="M1693" s="200"/>
      <c r="N1693" s="201"/>
      <c r="O1693" s="201"/>
      <c r="P1693" s="201"/>
      <c r="Q1693" s="201"/>
      <c r="R1693" s="201"/>
      <c r="S1693" s="201"/>
      <c r="T1693" s="20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197" t="s">
        <v>265</v>
      </c>
      <c r="AU1693" s="197" t="s">
        <v>85</v>
      </c>
      <c r="AV1693" s="13" t="s">
        <v>82</v>
      </c>
      <c r="AW1693" s="13" t="s">
        <v>32</v>
      </c>
      <c r="AX1693" s="13" t="s">
        <v>75</v>
      </c>
      <c r="AY1693" s="197" t="s">
        <v>257</v>
      </c>
    </row>
    <row r="1694" s="14" customFormat="1">
      <c r="A1694" s="14"/>
      <c r="B1694" s="203"/>
      <c r="C1694" s="14"/>
      <c r="D1694" s="196" t="s">
        <v>265</v>
      </c>
      <c r="E1694" s="204" t="s">
        <v>1</v>
      </c>
      <c r="F1694" s="205" t="s">
        <v>893</v>
      </c>
      <c r="G1694" s="14"/>
      <c r="H1694" s="206">
        <v>55.759999999999998</v>
      </c>
      <c r="I1694" s="207"/>
      <c r="J1694" s="14"/>
      <c r="K1694" s="14"/>
      <c r="L1694" s="203"/>
      <c r="M1694" s="208"/>
      <c r="N1694" s="209"/>
      <c r="O1694" s="209"/>
      <c r="P1694" s="209"/>
      <c r="Q1694" s="209"/>
      <c r="R1694" s="209"/>
      <c r="S1694" s="209"/>
      <c r="T1694" s="21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4" t="s">
        <v>265</v>
      </c>
      <c r="AU1694" s="204" t="s">
        <v>85</v>
      </c>
      <c r="AV1694" s="14" t="s">
        <v>85</v>
      </c>
      <c r="AW1694" s="14" t="s">
        <v>32</v>
      </c>
      <c r="AX1694" s="14" t="s">
        <v>75</v>
      </c>
      <c r="AY1694" s="204" t="s">
        <v>257</v>
      </c>
    </row>
    <row r="1695" s="13" customFormat="1">
      <c r="A1695" s="13"/>
      <c r="B1695" s="195"/>
      <c r="C1695" s="13"/>
      <c r="D1695" s="196" t="s">
        <v>265</v>
      </c>
      <c r="E1695" s="197" t="s">
        <v>1</v>
      </c>
      <c r="F1695" s="198" t="s">
        <v>894</v>
      </c>
      <c r="G1695" s="13"/>
      <c r="H1695" s="197" t="s">
        <v>1</v>
      </c>
      <c r="I1695" s="199"/>
      <c r="J1695" s="13"/>
      <c r="K1695" s="13"/>
      <c r="L1695" s="195"/>
      <c r="M1695" s="200"/>
      <c r="N1695" s="201"/>
      <c r="O1695" s="201"/>
      <c r="P1695" s="201"/>
      <c r="Q1695" s="201"/>
      <c r="R1695" s="201"/>
      <c r="S1695" s="201"/>
      <c r="T1695" s="20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197" t="s">
        <v>265</v>
      </c>
      <c r="AU1695" s="197" t="s">
        <v>85</v>
      </c>
      <c r="AV1695" s="13" t="s">
        <v>82</v>
      </c>
      <c r="AW1695" s="13" t="s">
        <v>32</v>
      </c>
      <c r="AX1695" s="13" t="s">
        <v>75</v>
      </c>
      <c r="AY1695" s="197" t="s">
        <v>257</v>
      </c>
    </row>
    <row r="1696" s="14" customFormat="1">
      <c r="A1696" s="14"/>
      <c r="B1696" s="203"/>
      <c r="C1696" s="14"/>
      <c r="D1696" s="196" t="s">
        <v>265</v>
      </c>
      <c r="E1696" s="204" t="s">
        <v>1</v>
      </c>
      <c r="F1696" s="205" t="s">
        <v>895</v>
      </c>
      <c r="G1696" s="14"/>
      <c r="H1696" s="206">
        <v>5.6500000000000004</v>
      </c>
      <c r="I1696" s="207"/>
      <c r="J1696" s="14"/>
      <c r="K1696" s="14"/>
      <c r="L1696" s="203"/>
      <c r="M1696" s="208"/>
      <c r="N1696" s="209"/>
      <c r="O1696" s="209"/>
      <c r="P1696" s="209"/>
      <c r="Q1696" s="209"/>
      <c r="R1696" s="209"/>
      <c r="S1696" s="209"/>
      <c r="T1696" s="21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04" t="s">
        <v>265</v>
      </c>
      <c r="AU1696" s="204" t="s">
        <v>85</v>
      </c>
      <c r="AV1696" s="14" t="s">
        <v>85</v>
      </c>
      <c r="AW1696" s="14" t="s">
        <v>32</v>
      </c>
      <c r="AX1696" s="14" t="s">
        <v>75</v>
      </c>
      <c r="AY1696" s="204" t="s">
        <v>257</v>
      </c>
    </row>
    <row r="1697" s="13" customFormat="1">
      <c r="A1697" s="13"/>
      <c r="B1697" s="195"/>
      <c r="C1697" s="13"/>
      <c r="D1697" s="196" t="s">
        <v>265</v>
      </c>
      <c r="E1697" s="197" t="s">
        <v>1</v>
      </c>
      <c r="F1697" s="198" t="s">
        <v>902</v>
      </c>
      <c r="G1697" s="13"/>
      <c r="H1697" s="197" t="s">
        <v>1</v>
      </c>
      <c r="I1697" s="199"/>
      <c r="J1697" s="13"/>
      <c r="K1697" s="13"/>
      <c r="L1697" s="195"/>
      <c r="M1697" s="200"/>
      <c r="N1697" s="201"/>
      <c r="O1697" s="201"/>
      <c r="P1697" s="201"/>
      <c r="Q1697" s="201"/>
      <c r="R1697" s="201"/>
      <c r="S1697" s="201"/>
      <c r="T1697" s="20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7" t="s">
        <v>265</v>
      </c>
      <c r="AU1697" s="197" t="s">
        <v>85</v>
      </c>
      <c r="AV1697" s="13" t="s">
        <v>82</v>
      </c>
      <c r="AW1697" s="13" t="s">
        <v>32</v>
      </c>
      <c r="AX1697" s="13" t="s">
        <v>75</v>
      </c>
      <c r="AY1697" s="197" t="s">
        <v>257</v>
      </c>
    </row>
    <row r="1698" s="14" customFormat="1">
      <c r="A1698" s="14"/>
      <c r="B1698" s="203"/>
      <c r="C1698" s="14"/>
      <c r="D1698" s="196" t="s">
        <v>265</v>
      </c>
      <c r="E1698" s="204" t="s">
        <v>1</v>
      </c>
      <c r="F1698" s="205" t="s">
        <v>903</v>
      </c>
      <c r="G1698" s="14"/>
      <c r="H1698" s="206">
        <v>3.8199999999999998</v>
      </c>
      <c r="I1698" s="207"/>
      <c r="J1698" s="14"/>
      <c r="K1698" s="14"/>
      <c r="L1698" s="203"/>
      <c r="M1698" s="208"/>
      <c r="N1698" s="209"/>
      <c r="O1698" s="209"/>
      <c r="P1698" s="209"/>
      <c r="Q1698" s="209"/>
      <c r="R1698" s="209"/>
      <c r="S1698" s="209"/>
      <c r="T1698" s="210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4" t="s">
        <v>265</v>
      </c>
      <c r="AU1698" s="204" t="s">
        <v>85</v>
      </c>
      <c r="AV1698" s="14" t="s">
        <v>85</v>
      </c>
      <c r="AW1698" s="14" t="s">
        <v>32</v>
      </c>
      <c r="AX1698" s="14" t="s">
        <v>75</v>
      </c>
      <c r="AY1698" s="204" t="s">
        <v>257</v>
      </c>
    </row>
    <row r="1699" s="13" customFormat="1">
      <c r="A1699" s="13"/>
      <c r="B1699" s="195"/>
      <c r="C1699" s="13"/>
      <c r="D1699" s="196" t="s">
        <v>265</v>
      </c>
      <c r="E1699" s="197" t="s">
        <v>1</v>
      </c>
      <c r="F1699" s="198" t="s">
        <v>904</v>
      </c>
      <c r="G1699" s="13"/>
      <c r="H1699" s="197" t="s">
        <v>1</v>
      </c>
      <c r="I1699" s="199"/>
      <c r="J1699" s="13"/>
      <c r="K1699" s="13"/>
      <c r="L1699" s="195"/>
      <c r="M1699" s="200"/>
      <c r="N1699" s="201"/>
      <c r="O1699" s="201"/>
      <c r="P1699" s="201"/>
      <c r="Q1699" s="201"/>
      <c r="R1699" s="201"/>
      <c r="S1699" s="201"/>
      <c r="T1699" s="20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197" t="s">
        <v>265</v>
      </c>
      <c r="AU1699" s="197" t="s">
        <v>85</v>
      </c>
      <c r="AV1699" s="13" t="s">
        <v>82</v>
      </c>
      <c r="AW1699" s="13" t="s">
        <v>32</v>
      </c>
      <c r="AX1699" s="13" t="s">
        <v>75</v>
      </c>
      <c r="AY1699" s="197" t="s">
        <v>257</v>
      </c>
    </row>
    <row r="1700" s="14" customFormat="1">
      <c r="A1700" s="14"/>
      <c r="B1700" s="203"/>
      <c r="C1700" s="14"/>
      <c r="D1700" s="196" t="s">
        <v>265</v>
      </c>
      <c r="E1700" s="204" t="s">
        <v>1</v>
      </c>
      <c r="F1700" s="205" t="s">
        <v>905</v>
      </c>
      <c r="G1700" s="14"/>
      <c r="H1700" s="206">
        <v>6.9800000000000004</v>
      </c>
      <c r="I1700" s="207"/>
      <c r="J1700" s="14"/>
      <c r="K1700" s="14"/>
      <c r="L1700" s="203"/>
      <c r="M1700" s="208"/>
      <c r="N1700" s="209"/>
      <c r="O1700" s="209"/>
      <c r="P1700" s="209"/>
      <c r="Q1700" s="209"/>
      <c r="R1700" s="209"/>
      <c r="S1700" s="209"/>
      <c r="T1700" s="21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4" t="s">
        <v>265</v>
      </c>
      <c r="AU1700" s="204" t="s">
        <v>85</v>
      </c>
      <c r="AV1700" s="14" t="s">
        <v>85</v>
      </c>
      <c r="AW1700" s="14" t="s">
        <v>32</v>
      </c>
      <c r="AX1700" s="14" t="s">
        <v>75</v>
      </c>
      <c r="AY1700" s="204" t="s">
        <v>257</v>
      </c>
    </row>
    <row r="1701" s="13" customFormat="1">
      <c r="A1701" s="13"/>
      <c r="B1701" s="195"/>
      <c r="C1701" s="13"/>
      <c r="D1701" s="196" t="s">
        <v>265</v>
      </c>
      <c r="E1701" s="197" t="s">
        <v>1</v>
      </c>
      <c r="F1701" s="198" t="s">
        <v>896</v>
      </c>
      <c r="G1701" s="13"/>
      <c r="H1701" s="197" t="s">
        <v>1</v>
      </c>
      <c r="I1701" s="199"/>
      <c r="J1701" s="13"/>
      <c r="K1701" s="13"/>
      <c r="L1701" s="195"/>
      <c r="M1701" s="200"/>
      <c r="N1701" s="201"/>
      <c r="O1701" s="201"/>
      <c r="P1701" s="201"/>
      <c r="Q1701" s="201"/>
      <c r="R1701" s="201"/>
      <c r="S1701" s="201"/>
      <c r="T1701" s="20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197" t="s">
        <v>265</v>
      </c>
      <c r="AU1701" s="197" t="s">
        <v>85</v>
      </c>
      <c r="AV1701" s="13" t="s">
        <v>82</v>
      </c>
      <c r="AW1701" s="13" t="s">
        <v>32</v>
      </c>
      <c r="AX1701" s="13" t="s">
        <v>75</v>
      </c>
      <c r="AY1701" s="197" t="s">
        <v>257</v>
      </c>
    </row>
    <row r="1702" s="14" customFormat="1">
      <c r="A1702" s="14"/>
      <c r="B1702" s="203"/>
      <c r="C1702" s="14"/>
      <c r="D1702" s="196" t="s">
        <v>265</v>
      </c>
      <c r="E1702" s="204" t="s">
        <v>1</v>
      </c>
      <c r="F1702" s="205" t="s">
        <v>821</v>
      </c>
      <c r="G1702" s="14"/>
      <c r="H1702" s="206">
        <v>78</v>
      </c>
      <c r="I1702" s="207"/>
      <c r="J1702" s="14"/>
      <c r="K1702" s="14"/>
      <c r="L1702" s="203"/>
      <c r="M1702" s="208"/>
      <c r="N1702" s="209"/>
      <c r="O1702" s="209"/>
      <c r="P1702" s="209"/>
      <c r="Q1702" s="209"/>
      <c r="R1702" s="209"/>
      <c r="S1702" s="209"/>
      <c r="T1702" s="210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04" t="s">
        <v>265</v>
      </c>
      <c r="AU1702" s="204" t="s">
        <v>85</v>
      </c>
      <c r="AV1702" s="14" t="s">
        <v>85</v>
      </c>
      <c r="AW1702" s="14" t="s">
        <v>32</v>
      </c>
      <c r="AX1702" s="14" t="s">
        <v>75</v>
      </c>
      <c r="AY1702" s="204" t="s">
        <v>257</v>
      </c>
    </row>
    <row r="1703" s="13" customFormat="1">
      <c r="A1703" s="13"/>
      <c r="B1703" s="195"/>
      <c r="C1703" s="13"/>
      <c r="D1703" s="196" t="s">
        <v>265</v>
      </c>
      <c r="E1703" s="197" t="s">
        <v>1</v>
      </c>
      <c r="F1703" s="198" t="s">
        <v>937</v>
      </c>
      <c r="G1703" s="13"/>
      <c r="H1703" s="197" t="s">
        <v>1</v>
      </c>
      <c r="I1703" s="199"/>
      <c r="J1703" s="13"/>
      <c r="K1703" s="13"/>
      <c r="L1703" s="195"/>
      <c r="M1703" s="200"/>
      <c r="N1703" s="201"/>
      <c r="O1703" s="201"/>
      <c r="P1703" s="201"/>
      <c r="Q1703" s="201"/>
      <c r="R1703" s="201"/>
      <c r="S1703" s="201"/>
      <c r="T1703" s="20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7" t="s">
        <v>265</v>
      </c>
      <c r="AU1703" s="197" t="s">
        <v>85</v>
      </c>
      <c r="AV1703" s="13" t="s">
        <v>82</v>
      </c>
      <c r="AW1703" s="13" t="s">
        <v>32</v>
      </c>
      <c r="AX1703" s="13" t="s">
        <v>75</v>
      </c>
      <c r="AY1703" s="197" t="s">
        <v>257</v>
      </c>
    </row>
    <row r="1704" s="14" customFormat="1">
      <c r="A1704" s="14"/>
      <c r="B1704" s="203"/>
      <c r="C1704" s="14"/>
      <c r="D1704" s="196" t="s">
        <v>265</v>
      </c>
      <c r="E1704" s="204" t="s">
        <v>1</v>
      </c>
      <c r="F1704" s="205" t="s">
        <v>957</v>
      </c>
      <c r="G1704" s="14"/>
      <c r="H1704" s="206">
        <v>28.710000000000001</v>
      </c>
      <c r="I1704" s="207"/>
      <c r="J1704" s="14"/>
      <c r="K1704" s="14"/>
      <c r="L1704" s="203"/>
      <c r="M1704" s="208"/>
      <c r="N1704" s="209"/>
      <c r="O1704" s="209"/>
      <c r="P1704" s="209"/>
      <c r="Q1704" s="209"/>
      <c r="R1704" s="209"/>
      <c r="S1704" s="209"/>
      <c r="T1704" s="21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4" t="s">
        <v>265</v>
      </c>
      <c r="AU1704" s="204" t="s">
        <v>85</v>
      </c>
      <c r="AV1704" s="14" t="s">
        <v>85</v>
      </c>
      <c r="AW1704" s="14" t="s">
        <v>32</v>
      </c>
      <c r="AX1704" s="14" t="s">
        <v>75</v>
      </c>
      <c r="AY1704" s="204" t="s">
        <v>257</v>
      </c>
    </row>
    <row r="1705" s="13" customFormat="1">
      <c r="A1705" s="13"/>
      <c r="B1705" s="195"/>
      <c r="C1705" s="13"/>
      <c r="D1705" s="196" t="s">
        <v>265</v>
      </c>
      <c r="E1705" s="197" t="s">
        <v>1</v>
      </c>
      <c r="F1705" s="198" t="s">
        <v>925</v>
      </c>
      <c r="G1705" s="13"/>
      <c r="H1705" s="197" t="s">
        <v>1</v>
      </c>
      <c r="I1705" s="199"/>
      <c r="J1705" s="13"/>
      <c r="K1705" s="13"/>
      <c r="L1705" s="195"/>
      <c r="M1705" s="200"/>
      <c r="N1705" s="201"/>
      <c r="O1705" s="201"/>
      <c r="P1705" s="201"/>
      <c r="Q1705" s="201"/>
      <c r="R1705" s="201"/>
      <c r="S1705" s="201"/>
      <c r="T1705" s="20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7" t="s">
        <v>265</v>
      </c>
      <c r="AU1705" s="197" t="s">
        <v>85</v>
      </c>
      <c r="AV1705" s="13" t="s">
        <v>82</v>
      </c>
      <c r="AW1705" s="13" t="s">
        <v>32</v>
      </c>
      <c r="AX1705" s="13" t="s">
        <v>75</v>
      </c>
      <c r="AY1705" s="197" t="s">
        <v>257</v>
      </c>
    </row>
    <row r="1706" s="14" customFormat="1">
      <c r="A1706" s="14"/>
      <c r="B1706" s="203"/>
      <c r="C1706" s="14"/>
      <c r="D1706" s="196" t="s">
        <v>265</v>
      </c>
      <c r="E1706" s="204" t="s">
        <v>1</v>
      </c>
      <c r="F1706" s="205" t="s">
        <v>958</v>
      </c>
      <c r="G1706" s="14"/>
      <c r="H1706" s="206">
        <v>14.529999999999999</v>
      </c>
      <c r="I1706" s="207"/>
      <c r="J1706" s="14"/>
      <c r="K1706" s="14"/>
      <c r="L1706" s="203"/>
      <c r="M1706" s="208"/>
      <c r="N1706" s="209"/>
      <c r="O1706" s="209"/>
      <c r="P1706" s="209"/>
      <c r="Q1706" s="209"/>
      <c r="R1706" s="209"/>
      <c r="S1706" s="209"/>
      <c r="T1706" s="210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4" t="s">
        <v>265</v>
      </c>
      <c r="AU1706" s="204" t="s">
        <v>85</v>
      </c>
      <c r="AV1706" s="14" t="s">
        <v>85</v>
      </c>
      <c r="AW1706" s="14" t="s">
        <v>32</v>
      </c>
      <c r="AX1706" s="14" t="s">
        <v>75</v>
      </c>
      <c r="AY1706" s="204" t="s">
        <v>257</v>
      </c>
    </row>
    <row r="1707" s="13" customFormat="1">
      <c r="A1707" s="13"/>
      <c r="B1707" s="195"/>
      <c r="C1707" s="13"/>
      <c r="D1707" s="196" t="s">
        <v>265</v>
      </c>
      <c r="E1707" s="197" t="s">
        <v>1</v>
      </c>
      <c r="F1707" s="198" t="s">
        <v>918</v>
      </c>
      <c r="G1707" s="13"/>
      <c r="H1707" s="197" t="s">
        <v>1</v>
      </c>
      <c r="I1707" s="199"/>
      <c r="J1707" s="13"/>
      <c r="K1707" s="13"/>
      <c r="L1707" s="195"/>
      <c r="M1707" s="200"/>
      <c r="N1707" s="201"/>
      <c r="O1707" s="201"/>
      <c r="P1707" s="201"/>
      <c r="Q1707" s="201"/>
      <c r="R1707" s="201"/>
      <c r="S1707" s="201"/>
      <c r="T1707" s="20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197" t="s">
        <v>265</v>
      </c>
      <c r="AU1707" s="197" t="s">
        <v>85</v>
      </c>
      <c r="AV1707" s="13" t="s">
        <v>82</v>
      </c>
      <c r="AW1707" s="13" t="s">
        <v>32</v>
      </c>
      <c r="AX1707" s="13" t="s">
        <v>75</v>
      </c>
      <c r="AY1707" s="197" t="s">
        <v>257</v>
      </c>
    </row>
    <row r="1708" s="14" customFormat="1">
      <c r="A1708" s="14"/>
      <c r="B1708" s="203"/>
      <c r="C1708" s="14"/>
      <c r="D1708" s="196" t="s">
        <v>265</v>
      </c>
      <c r="E1708" s="204" t="s">
        <v>1</v>
      </c>
      <c r="F1708" s="205" t="s">
        <v>2080</v>
      </c>
      <c r="G1708" s="14"/>
      <c r="H1708" s="206">
        <v>1.46</v>
      </c>
      <c r="I1708" s="207"/>
      <c r="J1708" s="14"/>
      <c r="K1708" s="14"/>
      <c r="L1708" s="203"/>
      <c r="M1708" s="208"/>
      <c r="N1708" s="209"/>
      <c r="O1708" s="209"/>
      <c r="P1708" s="209"/>
      <c r="Q1708" s="209"/>
      <c r="R1708" s="209"/>
      <c r="S1708" s="209"/>
      <c r="T1708" s="21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04" t="s">
        <v>265</v>
      </c>
      <c r="AU1708" s="204" t="s">
        <v>85</v>
      </c>
      <c r="AV1708" s="14" t="s">
        <v>85</v>
      </c>
      <c r="AW1708" s="14" t="s">
        <v>32</v>
      </c>
      <c r="AX1708" s="14" t="s">
        <v>75</v>
      </c>
      <c r="AY1708" s="204" t="s">
        <v>257</v>
      </c>
    </row>
    <row r="1709" s="15" customFormat="1">
      <c r="A1709" s="15"/>
      <c r="B1709" s="211"/>
      <c r="C1709" s="15"/>
      <c r="D1709" s="196" t="s">
        <v>265</v>
      </c>
      <c r="E1709" s="212" t="s">
        <v>1</v>
      </c>
      <c r="F1709" s="213" t="s">
        <v>271</v>
      </c>
      <c r="G1709" s="15"/>
      <c r="H1709" s="214">
        <v>507.42999999999989</v>
      </c>
      <c r="I1709" s="215"/>
      <c r="J1709" s="15"/>
      <c r="K1709" s="15"/>
      <c r="L1709" s="211"/>
      <c r="M1709" s="216"/>
      <c r="N1709" s="217"/>
      <c r="O1709" s="217"/>
      <c r="P1709" s="217"/>
      <c r="Q1709" s="217"/>
      <c r="R1709" s="217"/>
      <c r="S1709" s="217"/>
      <c r="T1709" s="218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12" t="s">
        <v>265</v>
      </c>
      <c r="AU1709" s="212" t="s">
        <v>85</v>
      </c>
      <c r="AV1709" s="15" t="s">
        <v>108</v>
      </c>
      <c r="AW1709" s="15" t="s">
        <v>32</v>
      </c>
      <c r="AX1709" s="15" t="s">
        <v>82</v>
      </c>
      <c r="AY1709" s="212" t="s">
        <v>257</v>
      </c>
    </row>
    <row r="1710" s="2" customFormat="1" ht="33" customHeight="1">
      <c r="A1710" s="38"/>
      <c r="B1710" s="181"/>
      <c r="C1710" s="182" t="s">
        <v>2081</v>
      </c>
      <c r="D1710" s="182" t="s">
        <v>259</v>
      </c>
      <c r="E1710" s="183" t="s">
        <v>2082</v>
      </c>
      <c r="F1710" s="184" t="s">
        <v>2083</v>
      </c>
      <c r="G1710" s="185" t="s">
        <v>323</v>
      </c>
      <c r="H1710" s="186">
        <v>384.73000000000002</v>
      </c>
      <c r="I1710" s="187"/>
      <c r="J1710" s="188">
        <f>ROUND(I1710*H1710,2)</f>
        <v>0</v>
      </c>
      <c r="K1710" s="184" t="s">
        <v>1</v>
      </c>
      <c r="L1710" s="39"/>
      <c r="M1710" s="189" t="s">
        <v>1</v>
      </c>
      <c r="N1710" s="190" t="s">
        <v>40</v>
      </c>
      <c r="O1710" s="77"/>
      <c r="P1710" s="191">
        <f>O1710*H1710</f>
        <v>0</v>
      </c>
      <c r="Q1710" s="191">
        <v>0.00029999999999999997</v>
      </c>
      <c r="R1710" s="191">
        <f>Q1710*H1710</f>
        <v>0.11541899999999999</v>
      </c>
      <c r="S1710" s="191">
        <v>0</v>
      </c>
      <c r="T1710" s="192">
        <f>S1710*H1710</f>
        <v>0</v>
      </c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R1710" s="193" t="s">
        <v>364</v>
      </c>
      <c r="AT1710" s="193" t="s">
        <v>259</v>
      </c>
      <c r="AU1710" s="193" t="s">
        <v>85</v>
      </c>
      <c r="AY1710" s="19" t="s">
        <v>257</v>
      </c>
      <c r="BE1710" s="194">
        <f>IF(N1710="základní",J1710,0)</f>
        <v>0</v>
      </c>
      <c r="BF1710" s="194">
        <f>IF(N1710="snížená",J1710,0)</f>
        <v>0</v>
      </c>
      <c r="BG1710" s="194">
        <f>IF(N1710="zákl. přenesená",J1710,0)</f>
        <v>0</v>
      </c>
      <c r="BH1710" s="194">
        <f>IF(N1710="sníž. přenesená",J1710,0)</f>
        <v>0</v>
      </c>
      <c r="BI1710" s="194">
        <f>IF(N1710="nulová",J1710,0)</f>
        <v>0</v>
      </c>
      <c r="BJ1710" s="19" t="s">
        <v>82</v>
      </c>
      <c r="BK1710" s="194">
        <f>ROUND(I1710*H1710,2)</f>
        <v>0</v>
      </c>
      <c r="BL1710" s="19" t="s">
        <v>364</v>
      </c>
      <c r="BM1710" s="193" t="s">
        <v>2084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889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3" customFormat="1">
      <c r="A1712" s="13"/>
      <c r="B1712" s="195"/>
      <c r="C1712" s="13"/>
      <c r="D1712" s="196" t="s">
        <v>265</v>
      </c>
      <c r="E1712" s="197" t="s">
        <v>1</v>
      </c>
      <c r="F1712" s="198" t="s">
        <v>890</v>
      </c>
      <c r="G1712" s="13"/>
      <c r="H1712" s="197" t="s">
        <v>1</v>
      </c>
      <c r="I1712" s="199"/>
      <c r="J1712" s="13"/>
      <c r="K1712" s="13"/>
      <c r="L1712" s="195"/>
      <c r="M1712" s="200"/>
      <c r="N1712" s="201"/>
      <c r="O1712" s="201"/>
      <c r="P1712" s="201"/>
      <c r="Q1712" s="201"/>
      <c r="R1712" s="201"/>
      <c r="S1712" s="201"/>
      <c r="T1712" s="20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7" t="s">
        <v>265</v>
      </c>
      <c r="AU1712" s="197" t="s">
        <v>85</v>
      </c>
      <c r="AV1712" s="13" t="s">
        <v>82</v>
      </c>
      <c r="AW1712" s="13" t="s">
        <v>32</v>
      </c>
      <c r="AX1712" s="13" t="s">
        <v>75</v>
      </c>
      <c r="AY1712" s="197" t="s">
        <v>257</v>
      </c>
    </row>
    <row r="1713" s="14" customFormat="1">
      <c r="A1713" s="14"/>
      <c r="B1713" s="203"/>
      <c r="C1713" s="14"/>
      <c r="D1713" s="196" t="s">
        <v>265</v>
      </c>
      <c r="E1713" s="204" t="s">
        <v>1</v>
      </c>
      <c r="F1713" s="205" t="s">
        <v>891</v>
      </c>
      <c r="G1713" s="14"/>
      <c r="H1713" s="206">
        <v>312.51999999999998</v>
      </c>
      <c r="I1713" s="207"/>
      <c r="J1713" s="14"/>
      <c r="K1713" s="14"/>
      <c r="L1713" s="203"/>
      <c r="M1713" s="208"/>
      <c r="N1713" s="209"/>
      <c r="O1713" s="209"/>
      <c r="P1713" s="209"/>
      <c r="Q1713" s="209"/>
      <c r="R1713" s="209"/>
      <c r="S1713" s="209"/>
      <c r="T1713" s="210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04" t="s">
        <v>265</v>
      </c>
      <c r="AU1713" s="204" t="s">
        <v>85</v>
      </c>
      <c r="AV1713" s="14" t="s">
        <v>85</v>
      </c>
      <c r="AW1713" s="14" t="s">
        <v>32</v>
      </c>
      <c r="AX1713" s="14" t="s">
        <v>75</v>
      </c>
      <c r="AY1713" s="204" t="s">
        <v>257</v>
      </c>
    </row>
    <row r="1714" s="13" customFormat="1">
      <c r="A1714" s="13"/>
      <c r="B1714" s="195"/>
      <c r="C1714" s="13"/>
      <c r="D1714" s="196" t="s">
        <v>265</v>
      </c>
      <c r="E1714" s="197" t="s">
        <v>1</v>
      </c>
      <c r="F1714" s="198" t="s">
        <v>892</v>
      </c>
      <c r="G1714" s="13"/>
      <c r="H1714" s="197" t="s">
        <v>1</v>
      </c>
      <c r="I1714" s="199"/>
      <c r="J1714" s="13"/>
      <c r="K1714" s="13"/>
      <c r="L1714" s="195"/>
      <c r="M1714" s="200"/>
      <c r="N1714" s="201"/>
      <c r="O1714" s="201"/>
      <c r="P1714" s="201"/>
      <c r="Q1714" s="201"/>
      <c r="R1714" s="201"/>
      <c r="S1714" s="201"/>
      <c r="T1714" s="20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7" t="s">
        <v>265</v>
      </c>
      <c r="AU1714" s="197" t="s">
        <v>85</v>
      </c>
      <c r="AV1714" s="13" t="s">
        <v>82</v>
      </c>
      <c r="AW1714" s="13" t="s">
        <v>32</v>
      </c>
      <c r="AX1714" s="13" t="s">
        <v>75</v>
      </c>
      <c r="AY1714" s="197" t="s">
        <v>257</v>
      </c>
    </row>
    <row r="1715" s="14" customFormat="1">
      <c r="A1715" s="14"/>
      <c r="B1715" s="203"/>
      <c r="C1715" s="14"/>
      <c r="D1715" s="196" t="s">
        <v>265</v>
      </c>
      <c r="E1715" s="204" t="s">
        <v>1</v>
      </c>
      <c r="F1715" s="205" t="s">
        <v>893</v>
      </c>
      <c r="G1715" s="14"/>
      <c r="H1715" s="206">
        <v>55.759999999999998</v>
      </c>
      <c r="I1715" s="207"/>
      <c r="J1715" s="14"/>
      <c r="K1715" s="14"/>
      <c r="L1715" s="203"/>
      <c r="M1715" s="208"/>
      <c r="N1715" s="209"/>
      <c r="O1715" s="209"/>
      <c r="P1715" s="209"/>
      <c r="Q1715" s="209"/>
      <c r="R1715" s="209"/>
      <c r="S1715" s="209"/>
      <c r="T1715" s="210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4" t="s">
        <v>265</v>
      </c>
      <c r="AU1715" s="204" t="s">
        <v>85</v>
      </c>
      <c r="AV1715" s="14" t="s">
        <v>85</v>
      </c>
      <c r="AW1715" s="14" t="s">
        <v>32</v>
      </c>
      <c r="AX1715" s="14" t="s">
        <v>75</v>
      </c>
      <c r="AY1715" s="204" t="s">
        <v>257</v>
      </c>
    </row>
    <row r="1716" s="13" customFormat="1">
      <c r="A1716" s="13"/>
      <c r="B1716" s="195"/>
      <c r="C1716" s="13"/>
      <c r="D1716" s="196" t="s">
        <v>265</v>
      </c>
      <c r="E1716" s="197" t="s">
        <v>1</v>
      </c>
      <c r="F1716" s="198" t="s">
        <v>894</v>
      </c>
      <c r="G1716" s="13"/>
      <c r="H1716" s="197" t="s">
        <v>1</v>
      </c>
      <c r="I1716" s="199"/>
      <c r="J1716" s="13"/>
      <c r="K1716" s="13"/>
      <c r="L1716" s="195"/>
      <c r="M1716" s="200"/>
      <c r="N1716" s="201"/>
      <c r="O1716" s="201"/>
      <c r="P1716" s="201"/>
      <c r="Q1716" s="201"/>
      <c r="R1716" s="201"/>
      <c r="S1716" s="201"/>
      <c r="T1716" s="20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197" t="s">
        <v>265</v>
      </c>
      <c r="AU1716" s="197" t="s">
        <v>85</v>
      </c>
      <c r="AV1716" s="13" t="s">
        <v>82</v>
      </c>
      <c r="AW1716" s="13" t="s">
        <v>32</v>
      </c>
      <c r="AX1716" s="13" t="s">
        <v>75</v>
      </c>
      <c r="AY1716" s="197" t="s">
        <v>257</v>
      </c>
    </row>
    <row r="1717" s="14" customFormat="1">
      <c r="A1717" s="14"/>
      <c r="B1717" s="203"/>
      <c r="C1717" s="14"/>
      <c r="D1717" s="196" t="s">
        <v>265</v>
      </c>
      <c r="E1717" s="204" t="s">
        <v>1</v>
      </c>
      <c r="F1717" s="205" t="s">
        <v>895</v>
      </c>
      <c r="G1717" s="14"/>
      <c r="H1717" s="206">
        <v>5.6500000000000004</v>
      </c>
      <c r="I1717" s="207"/>
      <c r="J1717" s="14"/>
      <c r="K1717" s="14"/>
      <c r="L1717" s="203"/>
      <c r="M1717" s="208"/>
      <c r="N1717" s="209"/>
      <c r="O1717" s="209"/>
      <c r="P1717" s="209"/>
      <c r="Q1717" s="209"/>
      <c r="R1717" s="209"/>
      <c r="S1717" s="209"/>
      <c r="T1717" s="21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4" t="s">
        <v>265</v>
      </c>
      <c r="AU1717" s="204" t="s">
        <v>85</v>
      </c>
      <c r="AV1717" s="14" t="s">
        <v>85</v>
      </c>
      <c r="AW1717" s="14" t="s">
        <v>32</v>
      </c>
      <c r="AX1717" s="14" t="s">
        <v>75</v>
      </c>
      <c r="AY1717" s="204" t="s">
        <v>257</v>
      </c>
    </row>
    <row r="1718" s="13" customFormat="1">
      <c r="A1718" s="13"/>
      <c r="B1718" s="195"/>
      <c r="C1718" s="13"/>
      <c r="D1718" s="196" t="s">
        <v>265</v>
      </c>
      <c r="E1718" s="197" t="s">
        <v>1</v>
      </c>
      <c r="F1718" s="198" t="s">
        <v>902</v>
      </c>
      <c r="G1718" s="13"/>
      <c r="H1718" s="197" t="s">
        <v>1</v>
      </c>
      <c r="I1718" s="199"/>
      <c r="J1718" s="13"/>
      <c r="K1718" s="13"/>
      <c r="L1718" s="195"/>
      <c r="M1718" s="200"/>
      <c r="N1718" s="201"/>
      <c r="O1718" s="201"/>
      <c r="P1718" s="201"/>
      <c r="Q1718" s="201"/>
      <c r="R1718" s="201"/>
      <c r="S1718" s="201"/>
      <c r="T1718" s="20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197" t="s">
        <v>265</v>
      </c>
      <c r="AU1718" s="197" t="s">
        <v>85</v>
      </c>
      <c r="AV1718" s="13" t="s">
        <v>82</v>
      </c>
      <c r="AW1718" s="13" t="s">
        <v>32</v>
      </c>
      <c r="AX1718" s="13" t="s">
        <v>75</v>
      </c>
      <c r="AY1718" s="197" t="s">
        <v>257</v>
      </c>
    </row>
    <row r="1719" s="14" customFormat="1">
      <c r="A1719" s="14"/>
      <c r="B1719" s="203"/>
      <c r="C1719" s="14"/>
      <c r="D1719" s="196" t="s">
        <v>265</v>
      </c>
      <c r="E1719" s="204" t="s">
        <v>1</v>
      </c>
      <c r="F1719" s="205" t="s">
        <v>903</v>
      </c>
      <c r="G1719" s="14"/>
      <c r="H1719" s="206">
        <v>3.8199999999999998</v>
      </c>
      <c r="I1719" s="207"/>
      <c r="J1719" s="14"/>
      <c r="K1719" s="14"/>
      <c r="L1719" s="203"/>
      <c r="M1719" s="208"/>
      <c r="N1719" s="209"/>
      <c r="O1719" s="209"/>
      <c r="P1719" s="209"/>
      <c r="Q1719" s="209"/>
      <c r="R1719" s="209"/>
      <c r="S1719" s="209"/>
      <c r="T1719" s="210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4" t="s">
        <v>265</v>
      </c>
      <c r="AU1719" s="204" t="s">
        <v>85</v>
      </c>
      <c r="AV1719" s="14" t="s">
        <v>85</v>
      </c>
      <c r="AW1719" s="14" t="s">
        <v>32</v>
      </c>
      <c r="AX1719" s="14" t="s">
        <v>75</v>
      </c>
      <c r="AY1719" s="204" t="s">
        <v>257</v>
      </c>
    </row>
    <row r="1720" s="13" customFormat="1">
      <c r="A1720" s="13"/>
      <c r="B1720" s="195"/>
      <c r="C1720" s="13"/>
      <c r="D1720" s="196" t="s">
        <v>265</v>
      </c>
      <c r="E1720" s="197" t="s">
        <v>1</v>
      </c>
      <c r="F1720" s="198" t="s">
        <v>904</v>
      </c>
      <c r="G1720" s="13"/>
      <c r="H1720" s="197" t="s">
        <v>1</v>
      </c>
      <c r="I1720" s="199"/>
      <c r="J1720" s="13"/>
      <c r="K1720" s="13"/>
      <c r="L1720" s="195"/>
      <c r="M1720" s="200"/>
      <c r="N1720" s="201"/>
      <c r="O1720" s="201"/>
      <c r="P1720" s="201"/>
      <c r="Q1720" s="201"/>
      <c r="R1720" s="201"/>
      <c r="S1720" s="201"/>
      <c r="T1720" s="20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7" t="s">
        <v>265</v>
      </c>
      <c r="AU1720" s="197" t="s">
        <v>85</v>
      </c>
      <c r="AV1720" s="13" t="s">
        <v>82</v>
      </c>
      <c r="AW1720" s="13" t="s">
        <v>32</v>
      </c>
      <c r="AX1720" s="13" t="s">
        <v>75</v>
      </c>
      <c r="AY1720" s="197" t="s">
        <v>257</v>
      </c>
    </row>
    <row r="1721" s="14" customFormat="1">
      <c r="A1721" s="14"/>
      <c r="B1721" s="203"/>
      <c r="C1721" s="14"/>
      <c r="D1721" s="196" t="s">
        <v>265</v>
      </c>
      <c r="E1721" s="204" t="s">
        <v>1</v>
      </c>
      <c r="F1721" s="205" t="s">
        <v>905</v>
      </c>
      <c r="G1721" s="14"/>
      <c r="H1721" s="206">
        <v>6.9800000000000004</v>
      </c>
      <c r="I1721" s="207"/>
      <c r="J1721" s="14"/>
      <c r="K1721" s="14"/>
      <c r="L1721" s="203"/>
      <c r="M1721" s="208"/>
      <c r="N1721" s="209"/>
      <c r="O1721" s="209"/>
      <c r="P1721" s="209"/>
      <c r="Q1721" s="209"/>
      <c r="R1721" s="209"/>
      <c r="S1721" s="209"/>
      <c r="T1721" s="210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4" t="s">
        <v>265</v>
      </c>
      <c r="AU1721" s="204" t="s">
        <v>85</v>
      </c>
      <c r="AV1721" s="14" t="s">
        <v>85</v>
      </c>
      <c r="AW1721" s="14" t="s">
        <v>32</v>
      </c>
      <c r="AX1721" s="14" t="s">
        <v>75</v>
      </c>
      <c r="AY1721" s="204" t="s">
        <v>257</v>
      </c>
    </row>
    <row r="1722" s="15" customFormat="1">
      <c r="A1722" s="15"/>
      <c r="B1722" s="211"/>
      <c r="C1722" s="15"/>
      <c r="D1722" s="196" t="s">
        <v>265</v>
      </c>
      <c r="E1722" s="212" t="s">
        <v>1</v>
      </c>
      <c r="F1722" s="213" t="s">
        <v>271</v>
      </c>
      <c r="G1722" s="15"/>
      <c r="H1722" s="214">
        <v>384.72999999999996</v>
      </c>
      <c r="I1722" s="215"/>
      <c r="J1722" s="15"/>
      <c r="K1722" s="15"/>
      <c r="L1722" s="211"/>
      <c r="M1722" s="216"/>
      <c r="N1722" s="217"/>
      <c r="O1722" s="217"/>
      <c r="P1722" s="217"/>
      <c r="Q1722" s="217"/>
      <c r="R1722" s="217"/>
      <c r="S1722" s="217"/>
      <c r="T1722" s="218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12" t="s">
        <v>265</v>
      </c>
      <c r="AU1722" s="212" t="s">
        <v>85</v>
      </c>
      <c r="AV1722" s="15" t="s">
        <v>108</v>
      </c>
      <c r="AW1722" s="15" t="s">
        <v>32</v>
      </c>
      <c r="AX1722" s="15" t="s">
        <v>82</v>
      </c>
      <c r="AY1722" s="212" t="s">
        <v>257</v>
      </c>
    </row>
    <row r="1723" s="2" customFormat="1" ht="33" customHeight="1">
      <c r="A1723" s="38"/>
      <c r="B1723" s="181"/>
      <c r="C1723" s="182" t="s">
        <v>2085</v>
      </c>
      <c r="D1723" s="182" t="s">
        <v>259</v>
      </c>
      <c r="E1723" s="183" t="s">
        <v>2086</v>
      </c>
      <c r="F1723" s="184" t="s">
        <v>2087</v>
      </c>
      <c r="G1723" s="185" t="s">
        <v>422</v>
      </c>
      <c r="H1723" s="186">
        <v>459.33999999999998</v>
      </c>
      <c r="I1723" s="187"/>
      <c r="J1723" s="188">
        <f>ROUND(I1723*H1723,2)</f>
        <v>0</v>
      </c>
      <c r="K1723" s="184" t="s">
        <v>1</v>
      </c>
      <c r="L1723" s="39"/>
      <c r="M1723" s="189" t="s">
        <v>1</v>
      </c>
      <c r="N1723" s="190" t="s">
        <v>40</v>
      </c>
      <c r="O1723" s="77"/>
      <c r="P1723" s="191">
        <f>O1723*H1723</f>
        <v>0</v>
      </c>
      <c r="Q1723" s="191">
        <v>0.00029999999999999997</v>
      </c>
      <c r="R1723" s="191">
        <f>Q1723*H1723</f>
        <v>0.13780199999999998</v>
      </c>
      <c r="S1723" s="191">
        <v>0</v>
      </c>
      <c r="T1723" s="192">
        <f>S1723*H1723</f>
        <v>0</v>
      </c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R1723" s="193" t="s">
        <v>364</v>
      </c>
      <c r="AT1723" s="193" t="s">
        <v>259</v>
      </c>
      <c r="AU1723" s="193" t="s">
        <v>85</v>
      </c>
      <c r="AY1723" s="19" t="s">
        <v>257</v>
      </c>
      <c r="BE1723" s="194">
        <f>IF(N1723="základní",J1723,0)</f>
        <v>0</v>
      </c>
      <c r="BF1723" s="194">
        <f>IF(N1723="snížená",J1723,0)</f>
        <v>0</v>
      </c>
      <c r="BG1723" s="194">
        <f>IF(N1723="zákl. přenesená",J1723,0)</f>
        <v>0</v>
      </c>
      <c r="BH1723" s="194">
        <f>IF(N1723="sníž. přenesená",J1723,0)</f>
        <v>0</v>
      </c>
      <c r="BI1723" s="194">
        <f>IF(N1723="nulová",J1723,0)</f>
        <v>0</v>
      </c>
      <c r="BJ1723" s="19" t="s">
        <v>82</v>
      </c>
      <c r="BK1723" s="194">
        <f>ROUND(I1723*H1723,2)</f>
        <v>0</v>
      </c>
      <c r="BL1723" s="19" t="s">
        <v>364</v>
      </c>
      <c r="BM1723" s="193" t="s">
        <v>2088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889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3" customFormat="1">
      <c r="A1725" s="13"/>
      <c r="B1725" s="195"/>
      <c r="C1725" s="13"/>
      <c r="D1725" s="196" t="s">
        <v>265</v>
      </c>
      <c r="E1725" s="197" t="s">
        <v>1</v>
      </c>
      <c r="F1725" s="198" t="s">
        <v>890</v>
      </c>
      <c r="G1725" s="13"/>
      <c r="H1725" s="197" t="s">
        <v>1</v>
      </c>
      <c r="I1725" s="199"/>
      <c r="J1725" s="13"/>
      <c r="K1725" s="13"/>
      <c r="L1725" s="195"/>
      <c r="M1725" s="200"/>
      <c r="N1725" s="201"/>
      <c r="O1725" s="201"/>
      <c r="P1725" s="201"/>
      <c r="Q1725" s="201"/>
      <c r="R1725" s="201"/>
      <c r="S1725" s="201"/>
      <c r="T1725" s="20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7" t="s">
        <v>265</v>
      </c>
      <c r="AU1725" s="197" t="s">
        <v>85</v>
      </c>
      <c r="AV1725" s="13" t="s">
        <v>82</v>
      </c>
      <c r="AW1725" s="13" t="s">
        <v>32</v>
      </c>
      <c r="AX1725" s="13" t="s">
        <v>75</v>
      </c>
      <c r="AY1725" s="197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1286</v>
      </c>
      <c r="G1726" s="14"/>
      <c r="H1726" s="206">
        <v>13.15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1287</v>
      </c>
      <c r="G1727" s="14"/>
      <c r="H1727" s="206">
        <v>13.85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1288</v>
      </c>
      <c r="G1728" s="14"/>
      <c r="H1728" s="206">
        <v>14.949999999999999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1289</v>
      </c>
      <c r="G1729" s="14"/>
      <c r="H1729" s="206">
        <v>9.0500000000000007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1290</v>
      </c>
      <c r="G1730" s="14"/>
      <c r="H1730" s="206">
        <v>6.4500000000000002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1291</v>
      </c>
      <c r="G1731" s="14"/>
      <c r="H1731" s="206">
        <v>5.8499999999999996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1292</v>
      </c>
      <c r="G1732" s="14"/>
      <c r="H1732" s="206">
        <v>9.1500000000000004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1293</v>
      </c>
      <c r="G1733" s="14"/>
      <c r="H1733" s="206">
        <v>18.600000000000001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1294</v>
      </c>
      <c r="G1734" s="14"/>
      <c r="H1734" s="206">
        <v>35.200000000000003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1295</v>
      </c>
      <c r="G1735" s="14"/>
      <c r="H1735" s="206">
        <v>11.1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1296</v>
      </c>
      <c r="G1736" s="14"/>
      <c r="H1736" s="206">
        <v>20.25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1297</v>
      </c>
      <c r="G1737" s="14"/>
      <c r="H1737" s="206">
        <v>20.100000000000001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1298</v>
      </c>
      <c r="G1738" s="14"/>
      <c r="H1738" s="206">
        <v>19.399999999999999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1299</v>
      </c>
      <c r="G1739" s="14"/>
      <c r="H1739" s="206">
        <v>8.6999999999999993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1300</v>
      </c>
      <c r="G1740" s="14"/>
      <c r="H1740" s="206">
        <v>10.15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1301</v>
      </c>
      <c r="G1741" s="14"/>
      <c r="H1741" s="206">
        <v>10.25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1302</v>
      </c>
      <c r="G1742" s="14"/>
      <c r="H1742" s="206">
        <v>34.649999999999999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1303</v>
      </c>
      <c r="G1743" s="14"/>
      <c r="H1743" s="206">
        <v>44.979999999999997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1304</v>
      </c>
      <c r="G1744" s="14"/>
      <c r="H1744" s="206">
        <v>22.879999999999999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4" customFormat="1">
      <c r="A1745" s="14"/>
      <c r="B1745" s="203"/>
      <c r="C1745" s="14"/>
      <c r="D1745" s="196" t="s">
        <v>265</v>
      </c>
      <c r="E1745" s="204" t="s">
        <v>1</v>
      </c>
      <c r="F1745" s="205" t="s">
        <v>1305</v>
      </c>
      <c r="G1745" s="14"/>
      <c r="H1745" s="206">
        <v>16.280000000000001</v>
      </c>
      <c r="I1745" s="207"/>
      <c r="J1745" s="14"/>
      <c r="K1745" s="14"/>
      <c r="L1745" s="203"/>
      <c r="M1745" s="208"/>
      <c r="N1745" s="209"/>
      <c r="O1745" s="209"/>
      <c r="P1745" s="209"/>
      <c r="Q1745" s="209"/>
      <c r="R1745" s="209"/>
      <c r="S1745" s="209"/>
      <c r="T1745" s="21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4" t="s">
        <v>265</v>
      </c>
      <c r="AU1745" s="204" t="s">
        <v>85</v>
      </c>
      <c r="AV1745" s="14" t="s">
        <v>85</v>
      </c>
      <c r="AW1745" s="14" t="s">
        <v>32</v>
      </c>
      <c r="AX1745" s="14" t="s">
        <v>75</v>
      </c>
      <c r="AY1745" s="204" t="s">
        <v>257</v>
      </c>
    </row>
    <row r="1746" s="13" customFormat="1">
      <c r="A1746" s="13"/>
      <c r="B1746" s="195"/>
      <c r="C1746" s="13"/>
      <c r="D1746" s="196" t="s">
        <v>265</v>
      </c>
      <c r="E1746" s="197" t="s">
        <v>1</v>
      </c>
      <c r="F1746" s="198" t="s">
        <v>892</v>
      </c>
      <c r="G1746" s="13"/>
      <c r="H1746" s="197" t="s">
        <v>1</v>
      </c>
      <c r="I1746" s="199"/>
      <c r="J1746" s="13"/>
      <c r="K1746" s="13"/>
      <c r="L1746" s="195"/>
      <c r="M1746" s="200"/>
      <c r="N1746" s="201"/>
      <c r="O1746" s="201"/>
      <c r="P1746" s="201"/>
      <c r="Q1746" s="201"/>
      <c r="R1746" s="201"/>
      <c r="S1746" s="201"/>
      <c r="T1746" s="20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7" t="s">
        <v>265</v>
      </c>
      <c r="AU1746" s="197" t="s">
        <v>85</v>
      </c>
      <c r="AV1746" s="13" t="s">
        <v>82</v>
      </c>
      <c r="AW1746" s="13" t="s">
        <v>32</v>
      </c>
      <c r="AX1746" s="13" t="s">
        <v>75</v>
      </c>
      <c r="AY1746" s="197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1306</v>
      </c>
      <c r="G1747" s="14"/>
      <c r="H1747" s="206">
        <v>28.199999999999999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1307</v>
      </c>
      <c r="G1748" s="14"/>
      <c r="H1748" s="206">
        <v>11.1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1308</v>
      </c>
      <c r="G1749" s="14"/>
      <c r="H1749" s="206">
        <v>12.85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1309</v>
      </c>
      <c r="G1750" s="14"/>
      <c r="H1750" s="206">
        <v>12.699999999999999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1310</v>
      </c>
      <c r="G1751" s="14"/>
      <c r="H1751" s="206">
        <v>6.4000000000000004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4" customFormat="1">
      <c r="A1752" s="14"/>
      <c r="B1752" s="203"/>
      <c r="C1752" s="14"/>
      <c r="D1752" s="196" t="s">
        <v>265</v>
      </c>
      <c r="E1752" s="204" t="s">
        <v>1</v>
      </c>
      <c r="F1752" s="205" t="s">
        <v>1311</v>
      </c>
      <c r="G1752" s="14"/>
      <c r="H1752" s="206">
        <v>9.9000000000000004</v>
      </c>
      <c r="I1752" s="207"/>
      <c r="J1752" s="14"/>
      <c r="K1752" s="14"/>
      <c r="L1752" s="203"/>
      <c r="M1752" s="208"/>
      <c r="N1752" s="209"/>
      <c r="O1752" s="209"/>
      <c r="P1752" s="209"/>
      <c r="Q1752" s="209"/>
      <c r="R1752" s="209"/>
      <c r="S1752" s="209"/>
      <c r="T1752" s="21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04" t="s">
        <v>265</v>
      </c>
      <c r="AU1752" s="204" t="s">
        <v>85</v>
      </c>
      <c r="AV1752" s="14" t="s">
        <v>85</v>
      </c>
      <c r="AW1752" s="14" t="s">
        <v>32</v>
      </c>
      <c r="AX1752" s="14" t="s">
        <v>75</v>
      </c>
      <c r="AY1752" s="204" t="s">
        <v>257</v>
      </c>
    </row>
    <row r="1753" s="13" customFormat="1">
      <c r="A1753" s="13"/>
      <c r="B1753" s="195"/>
      <c r="C1753" s="13"/>
      <c r="D1753" s="196" t="s">
        <v>265</v>
      </c>
      <c r="E1753" s="197" t="s">
        <v>1</v>
      </c>
      <c r="F1753" s="198" t="s">
        <v>894</v>
      </c>
      <c r="G1753" s="13"/>
      <c r="H1753" s="197" t="s">
        <v>1</v>
      </c>
      <c r="I1753" s="199"/>
      <c r="J1753" s="13"/>
      <c r="K1753" s="13"/>
      <c r="L1753" s="195"/>
      <c r="M1753" s="200"/>
      <c r="N1753" s="201"/>
      <c r="O1753" s="201"/>
      <c r="P1753" s="201"/>
      <c r="Q1753" s="201"/>
      <c r="R1753" s="201"/>
      <c r="S1753" s="201"/>
      <c r="T1753" s="20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7" t="s">
        <v>265</v>
      </c>
      <c r="AU1753" s="197" t="s">
        <v>85</v>
      </c>
      <c r="AV1753" s="13" t="s">
        <v>82</v>
      </c>
      <c r="AW1753" s="13" t="s">
        <v>32</v>
      </c>
      <c r="AX1753" s="13" t="s">
        <v>75</v>
      </c>
      <c r="AY1753" s="197" t="s">
        <v>257</v>
      </c>
    </row>
    <row r="1754" s="14" customFormat="1">
      <c r="A1754" s="14"/>
      <c r="B1754" s="203"/>
      <c r="C1754" s="14"/>
      <c r="D1754" s="196" t="s">
        <v>265</v>
      </c>
      <c r="E1754" s="204" t="s">
        <v>1</v>
      </c>
      <c r="F1754" s="205" t="s">
        <v>1312</v>
      </c>
      <c r="G1754" s="14"/>
      <c r="H1754" s="206">
        <v>10</v>
      </c>
      <c r="I1754" s="207"/>
      <c r="J1754" s="14"/>
      <c r="K1754" s="14"/>
      <c r="L1754" s="203"/>
      <c r="M1754" s="208"/>
      <c r="N1754" s="209"/>
      <c r="O1754" s="209"/>
      <c r="P1754" s="209"/>
      <c r="Q1754" s="209"/>
      <c r="R1754" s="209"/>
      <c r="S1754" s="209"/>
      <c r="T1754" s="21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4" t="s">
        <v>265</v>
      </c>
      <c r="AU1754" s="204" t="s">
        <v>85</v>
      </c>
      <c r="AV1754" s="14" t="s">
        <v>85</v>
      </c>
      <c r="AW1754" s="14" t="s">
        <v>32</v>
      </c>
      <c r="AX1754" s="14" t="s">
        <v>75</v>
      </c>
      <c r="AY1754" s="204" t="s">
        <v>257</v>
      </c>
    </row>
    <row r="1755" s="13" customFormat="1">
      <c r="A1755" s="13"/>
      <c r="B1755" s="195"/>
      <c r="C1755" s="13"/>
      <c r="D1755" s="196" t="s">
        <v>265</v>
      </c>
      <c r="E1755" s="197" t="s">
        <v>1</v>
      </c>
      <c r="F1755" s="198" t="s">
        <v>902</v>
      </c>
      <c r="G1755" s="13"/>
      <c r="H1755" s="197" t="s">
        <v>1</v>
      </c>
      <c r="I1755" s="199"/>
      <c r="J1755" s="13"/>
      <c r="K1755" s="13"/>
      <c r="L1755" s="195"/>
      <c r="M1755" s="200"/>
      <c r="N1755" s="201"/>
      <c r="O1755" s="201"/>
      <c r="P1755" s="201"/>
      <c r="Q1755" s="201"/>
      <c r="R1755" s="201"/>
      <c r="S1755" s="201"/>
      <c r="T1755" s="20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197" t="s">
        <v>265</v>
      </c>
      <c r="AU1755" s="197" t="s">
        <v>85</v>
      </c>
      <c r="AV1755" s="13" t="s">
        <v>82</v>
      </c>
      <c r="AW1755" s="13" t="s">
        <v>32</v>
      </c>
      <c r="AX1755" s="13" t="s">
        <v>75</v>
      </c>
      <c r="AY1755" s="197" t="s">
        <v>257</v>
      </c>
    </row>
    <row r="1756" s="14" customFormat="1">
      <c r="A1756" s="14"/>
      <c r="B1756" s="203"/>
      <c r="C1756" s="14"/>
      <c r="D1756" s="196" t="s">
        <v>265</v>
      </c>
      <c r="E1756" s="204" t="s">
        <v>1</v>
      </c>
      <c r="F1756" s="205" t="s">
        <v>1313</v>
      </c>
      <c r="G1756" s="14"/>
      <c r="H1756" s="206">
        <v>7.9500000000000002</v>
      </c>
      <c r="I1756" s="207"/>
      <c r="J1756" s="14"/>
      <c r="K1756" s="14"/>
      <c r="L1756" s="203"/>
      <c r="M1756" s="208"/>
      <c r="N1756" s="209"/>
      <c r="O1756" s="209"/>
      <c r="P1756" s="209"/>
      <c r="Q1756" s="209"/>
      <c r="R1756" s="209"/>
      <c r="S1756" s="209"/>
      <c r="T1756" s="21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4" t="s">
        <v>265</v>
      </c>
      <c r="AU1756" s="204" t="s">
        <v>85</v>
      </c>
      <c r="AV1756" s="14" t="s">
        <v>85</v>
      </c>
      <c r="AW1756" s="14" t="s">
        <v>32</v>
      </c>
      <c r="AX1756" s="14" t="s">
        <v>75</v>
      </c>
      <c r="AY1756" s="204" t="s">
        <v>257</v>
      </c>
    </row>
    <row r="1757" s="13" customFormat="1">
      <c r="A1757" s="13"/>
      <c r="B1757" s="195"/>
      <c r="C1757" s="13"/>
      <c r="D1757" s="196" t="s">
        <v>265</v>
      </c>
      <c r="E1757" s="197" t="s">
        <v>1</v>
      </c>
      <c r="F1757" s="198" t="s">
        <v>904</v>
      </c>
      <c r="G1757" s="13"/>
      <c r="H1757" s="197" t="s">
        <v>1</v>
      </c>
      <c r="I1757" s="199"/>
      <c r="J1757" s="13"/>
      <c r="K1757" s="13"/>
      <c r="L1757" s="195"/>
      <c r="M1757" s="200"/>
      <c r="N1757" s="201"/>
      <c r="O1757" s="201"/>
      <c r="P1757" s="201"/>
      <c r="Q1757" s="201"/>
      <c r="R1757" s="201"/>
      <c r="S1757" s="201"/>
      <c r="T1757" s="202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7" t="s">
        <v>265</v>
      </c>
      <c r="AU1757" s="197" t="s">
        <v>85</v>
      </c>
      <c r="AV1757" s="13" t="s">
        <v>82</v>
      </c>
      <c r="AW1757" s="13" t="s">
        <v>32</v>
      </c>
      <c r="AX1757" s="13" t="s">
        <v>75</v>
      </c>
      <c r="AY1757" s="197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1314</v>
      </c>
      <c r="G1758" s="14"/>
      <c r="H1758" s="206">
        <v>7.9500000000000002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4" customFormat="1">
      <c r="A1759" s="14"/>
      <c r="B1759" s="203"/>
      <c r="C1759" s="14"/>
      <c r="D1759" s="196" t="s">
        <v>265</v>
      </c>
      <c r="E1759" s="204" t="s">
        <v>1</v>
      </c>
      <c r="F1759" s="205" t="s">
        <v>1315</v>
      </c>
      <c r="G1759" s="14"/>
      <c r="H1759" s="206">
        <v>7.2999999999999998</v>
      </c>
      <c r="I1759" s="207"/>
      <c r="J1759" s="14"/>
      <c r="K1759" s="14"/>
      <c r="L1759" s="203"/>
      <c r="M1759" s="208"/>
      <c r="N1759" s="209"/>
      <c r="O1759" s="209"/>
      <c r="P1759" s="209"/>
      <c r="Q1759" s="209"/>
      <c r="R1759" s="209"/>
      <c r="S1759" s="209"/>
      <c r="T1759" s="210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4" t="s">
        <v>265</v>
      </c>
      <c r="AU1759" s="204" t="s">
        <v>85</v>
      </c>
      <c r="AV1759" s="14" t="s">
        <v>85</v>
      </c>
      <c r="AW1759" s="14" t="s">
        <v>32</v>
      </c>
      <c r="AX1759" s="14" t="s">
        <v>75</v>
      </c>
      <c r="AY1759" s="204" t="s">
        <v>257</v>
      </c>
    </row>
    <row r="1760" s="15" customFormat="1">
      <c r="A1760" s="15"/>
      <c r="B1760" s="211"/>
      <c r="C1760" s="15"/>
      <c r="D1760" s="196" t="s">
        <v>265</v>
      </c>
      <c r="E1760" s="212" t="s">
        <v>1</v>
      </c>
      <c r="F1760" s="213" t="s">
        <v>271</v>
      </c>
      <c r="G1760" s="15"/>
      <c r="H1760" s="214">
        <v>459.33999999999998</v>
      </c>
      <c r="I1760" s="215"/>
      <c r="J1760" s="15"/>
      <c r="K1760" s="15"/>
      <c r="L1760" s="211"/>
      <c r="M1760" s="216"/>
      <c r="N1760" s="217"/>
      <c r="O1760" s="217"/>
      <c r="P1760" s="217"/>
      <c r="Q1760" s="217"/>
      <c r="R1760" s="217"/>
      <c r="S1760" s="217"/>
      <c r="T1760" s="218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12" t="s">
        <v>265</v>
      </c>
      <c r="AU1760" s="212" t="s">
        <v>85</v>
      </c>
      <c r="AV1760" s="15" t="s">
        <v>108</v>
      </c>
      <c r="AW1760" s="15" t="s">
        <v>32</v>
      </c>
      <c r="AX1760" s="15" t="s">
        <v>82</v>
      </c>
      <c r="AY1760" s="212" t="s">
        <v>257</v>
      </c>
    </row>
    <row r="1761" s="2" customFormat="1" ht="24.15" customHeight="1">
      <c r="A1761" s="38"/>
      <c r="B1761" s="181"/>
      <c r="C1761" s="227" t="s">
        <v>2089</v>
      </c>
      <c r="D1761" s="227" t="s">
        <v>315</v>
      </c>
      <c r="E1761" s="228" t="s">
        <v>2090</v>
      </c>
      <c r="F1761" s="229" t="s">
        <v>2091</v>
      </c>
      <c r="G1761" s="230" t="s">
        <v>323</v>
      </c>
      <c r="H1761" s="231">
        <v>459.298</v>
      </c>
      <c r="I1761" s="232"/>
      <c r="J1761" s="233">
        <f>ROUND(I1761*H1761,2)</f>
        <v>0</v>
      </c>
      <c r="K1761" s="229" t="s">
        <v>1</v>
      </c>
      <c r="L1761" s="234"/>
      <c r="M1761" s="235" t="s">
        <v>1</v>
      </c>
      <c r="N1761" s="236" t="s">
        <v>40</v>
      </c>
      <c r="O1761" s="77"/>
      <c r="P1761" s="191">
        <f>O1761*H1761</f>
        <v>0</v>
      </c>
      <c r="Q1761" s="191">
        <v>0.00264</v>
      </c>
      <c r="R1761" s="191">
        <f>Q1761*H1761</f>
        <v>1.21254672</v>
      </c>
      <c r="S1761" s="191">
        <v>0</v>
      </c>
      <c r="T1761" s="192">
        <f>S1761*H1761</f>
        <v>0</v>
      </c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R1761" s="193" t="s">
        <v>462</v>
      </c>
      <c r="AT1761" s="193" t="s">
        <v>315</v>
      </c>
      <c r="AU1761" s="193" t="s">
        <v>85</v>
      </c>
      <c r="AY1761" s="19" t="s">
        <v>257</v>
      </c>
      <c r="BE1761" s="194">
        <f>IF(N1761="základní",J1761,0)</f>
        <v>0</v>
      </c>
      <c r="BF1761" s="194">
        <f>IF(N1761="snížená",J1761,0)</f>
        <v>0</v>
      </c>
      <c r="BG1761" s="194">
        <f>IF(N1761="zákl. přenesená",J1761,0)</f>
        <v>0</v>
      </c>
      <c r="BH1761" s="194">
        <f>IF(N1761="sníž. přenesená",J1761,0)</f>
        <v>0</v>
      </c>
      <c r="BI1761" s="194">
        <f>IF(N1761="nulová",J1761,0)</f>
        <v>0</v>
      </c>
      <c r="BJ1761" s="19" t="s">
        <v>82</v>
      </c>
      <c r="BK1761" s="194">
        <f>ROUND(I1761*H1761,2)</f>
        <v>0</v>
      </c>
      <c r="BL1761" s="19" t="s">
        <v>364</v>
      </c>
      <c r="BM1761" s="193" t="s">
        <v>2092</v>
      </c>
    </row>
    <row r="1762" s="13" customFormat="1">
      <c r="A1762" s="13"/>
      <c r="B1762" s="195"/>
      <c r="C1762" s="13"/>
      <c r="D1762" s="196" t="s">
        <v>265</v>
      </c>
      <c r="E1762" s="197" t="s">
        <v>1</v>
      </c>
      <c r="F1762" s="198" t="s">
        <v>2093</v>
      </c>
      <c r="G1762" s="13"/>
      <c r="H1762" s="197" t="s">
        <v>1</v>
      </c>
      <c r="I1762" s="199"/>
      <c r="J1762" s="13"/>
      <c r="K1762" s="13"/>
      <c r="L1762" s="195"/>
      <c r="M1762" s="200"/>
      <c r="N1762" s="201"/>
      <c r="O1762" s="201"/>
      <c r="P1762" s="201"/>
      <c r="Q1762" s="201"/>
      <c r="R1762" s="201"/>
      <c r="S1762" s="201"/>
      <c r="T1762" s="20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197" t="s">
        <v>265</v>
      </c>
      <c r="AU1762" s="197" t="s">
        <v>85</v>
      </c>
      <c r="AV1762" s="13" t="s">
        <v>82</v>
      </c>
      <c r="AW1762" s="13" t="s">
        <v>32</v>
      </c>
      <c r="AX1762" s="13" t="s">
        <v>75</v>
      </c>
      <c r="AY1762" s="197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2094</v>
      </c>
      <c r="G1763" s="14"/>
      <c r="H1763" s="206">
        <v>411.32299999999998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4" customFormat="1">
      <c r="A1764" s="14"/>
      <c r="B1764" s="203"/>
      <c r="C1764" s="14"/>
      <c r="D1764" s="196" t="s">
        <v>265</v>
      </c>
      <c r="E1764" s="204" t="s">
        <v>1</v>
      </c>
      <c r="F1764" s="205" t="s">
        <v>2095</v>
      </c>
      <c r="G1764" s="14"/>
      <c r="H1764" s="206">
        <v>47.975000000000001</v>
      </c>
      <c r="I1764" s="207"/>
      <c r="J1764" s="14"/>
      <c r="K1764" s="14"/>
      <c r="L1764" s="203"/>
      <c r="M1764" s="208"/>
      <c r="N1764" s="209"/>
      <c r="O1764" s="209"/>
      <c r="P1764" s="209"/>
      <c r="Q1764" s="209"/>
      <c r="R1764" s="209"/>
      <c r="S1764" s="209"/>
      <c r="T1764" s="210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04" t="s">
        <v>265</v>
      </c>
      <c r="AU1764" s="204" t="s">
        <v>85</v>
      </c>
      <c r="AV1764" s="14" t="s">
        <v>85</v>
      </c>
      <c r="AW1764" s="14" t="s">
        <v>32</v>
      </c>
      <c r="AX1764" s="14" t="s">
        <v>75</v>
      </c>
      <c r="AY1764" s="204" t="s">
        <v>257</v>
      </c>
    </row>
    <row r="1765" s="15" customFormat="1">
      <c r="A1765" s="15"/>
      <c r="B1765" s="211"/>
      <c r="C1765" s="15"/>
      <c r="D1765" s="196" t="s">
        <v>265</v>
      </c>
      <c r="E1765" s="212" t="s">
        <v>1</v>
      </c>
      <c r="F1765" s="213" t="s">
        <v>271</v>
      </c>
      <c r="G1765" s="15"/>
      <c r="H1765" s="214">
        <v>459.298</v>
      </c>
      <c r="I1765" s="215"/>
      <c r="J1765" s="15"/>
      <c r="K1765" s="15"/>
      <c r="L1765" s="211"/>
      <c r="M1765" s="216"/>
      <c r="N1765" s="217"/>
      <c r="O1765" s="217"/>
      <c r="P1765" s="217"/>
      <c r="Q1765" s="217"/>
      <c r="R1765" s="217"/>
      <c r="S1765" s="217"/>
      <c r="T1765" s="218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12" t="s">
        <v>265</v>
      </c>
      <c r="AU1765" s="212" t="s">
        <v>85</v>
      </c>
      <c r="AV1765" s="15" t="s">
        <v>108</v>
      </c>
      <c r="AW1765" s="15" t="s">
        <v>32</v>
      </c>
      <c r="AX1765" s="15" t="s">
        <v>82</v>
      </c>
      <c r="AY1765" s="212" t="s">
        <v>257</v>
      </c>
    </row>
    <row r="1766" s="2" customFormat="1" ht="37.8" customHeight="1">
      <c r="A1766" s="38"/>
      <c r="B1766" s="181"/>
      <c r="C1766" s="227" t="s">
        <v>2096</v>
      </c>
      <c r="D1766" s="227" t="s">
        <v>315</v>
      </c>
      <c r="E1766" s="228" t="s">
        <v>2097</v>
      </c>
      <c r="F1766" s="229" t="s">
        <v>2098</v>
      </c>
      <c r="G1766" s="230" t="s">
        <v>323</v>
      </c>
      <c r="H1766" s="231">
        <v>14.432</v>
      </c>
      <c r="I1766" s="232"/>
      <c r="J1766" s="233">
        <f>ROUND(I1766*H1766,2)</f>
        <v>0</v>
      </c>
      <c r="K1766" s="229" t="s">
        <v>1</v>
      </c>
      <c r="L1766" s="234"/>
      <c r="M1766" s="235" t="s">
        <v>1</v>
      </c>
      <c r="N1766" s="236" t="s">
        <v>40</v>
      </c>
      <c r="O1766" s="77"/>
      <c r="P1766" s="191">
        <f>O1766*H1766</f>
        <v>0</v>
      </c>
      <c r="Q1766" s="191">
        <v>0.00264</v>
      </c>
      <c r="R1766" s="191">
        <f>Q1766*H1766</f>
        <v>0.038100479999999999</v>
      </c>
      <c r="S1766" s="191">
        <v>0</v>
      </c>
      <c r="T1766" s="192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3" t="s">
        <v>462</v>
      </c>
      <c r="AT1766" s="193" t="s">
        <v>315</v>
      </c>
      <c r="AU1766" s="193" t="s">
        <v>85</v>
      </c>
      <c r="AY1766" s="19" t="s">
        <v>257</v>
      </c>
      <c r="BE1766" s="194">
        <f>IF(N1766="základní",J1766,0)</f>
        <v>0</v>
      </c>
      <c r="BF1766" s="194">
        <f>IF(N1766="snížená",J1766,0)</f>
        <v>0</v>
      </c>
      <c r="BG1766" s="194">
        <f>IF(N1766="zákl. přenesená",J1766,0)</f>
        <v>0</v>
      </c>
      <c r="BH1766" s="194">
        <f>IF(N1766="sníž. přenesená",J1766,0)</f>
        <v>0</v>
      </c>
      <c r="BI1766" s="194">
        <f>IF(N1766="nulová",J1766,0)</f>
        <v>0</v>
      </c>
      <c r="BJ1766" s="19" t="s">
        <v>82</v>
      </c>
      <c r="BK1766" s="194">
        <f>ROUND(I1766*H1766,2)</f>
        <v>0</v>
      </c>
      <c r="BL1766" s="19" t="s">
        <v>364</v>
      </c>
      <c r="BM1766" s="193" t="s">
        <v>2099</v>
      </c>
    </row>
    <row r="1767" s="13" customFormat="1">
      <c r="A1767" s="13"/>
      <c r="B1767" s="195"/>
      <c r="C1767" s="13"/>
      <c r="D1767" s="196" t="s">
        <v>265</v>
      </c>
      <c r="E1767" s="197" t="s">
        <v>1</v>
      </c>
      <c r="F1767" s="198" t="s">
        <v>2100</v>
      </c>
      <c r="G1767" s="13"/>
      <c r="H1767" s="197" t="s">
        <v>1</v>
      </c>
      <c r="I1767" s="199"/>
      <c r="J1767" s="13"/>
      <c r="K1767" s="13"/>
      <c r="L1767" s="195"/>
      <c r="M1767" s="200"/>
      <c r="N1767" s="201"/>
      <c r="O1767" s="201"/>
      <c r="P1767" s="201"/>
      <c r="Q1767" s="201"/>
      <c r="R1767" s="201"/>
      <c r="S1767" s="201"/>
      <c r="T1767" s="20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7" t="s">
        <v>265</v>
      </c>
      <c r="AU1767" s="197" t="s">
        <v>85</v>
      </c>
      <c r="AV1767" s="13" t="s">
        <v>82</v>
      </c>
      <c r="AW1767" s="13" t="s">
        <v>32</v>
      </c>
      <c r="AX1767" s="13" t="s">
        <v>75</v>
      </c>
      <c r="AY1767" s="197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2101</v>
      </c>
      <c r="G1768" s="14"/>
      <c r="H1768" s="206">
        <v>11.880000000000001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4" customFormat="1">
      <c r="A1769" s="14"/>
      <c r="B1769" s="203"/>
      <c r="C1769" s="14"/>
      <c r="D1769" s="196" t="s">
        <v>265</v>
      </c>
      <c r="E1769" s="204" t="s">
        <v>1</v>
      </c>
      <c r="F1769" s="205" t="s">
        <v>2102</v>
      </c>
      <c r="G1769" s="14"/>
      <c r="H1769" s="206">
        <v>2.552</v>
      </c>
      <c r="I1769" s="207"/>
      <c r="J1769" s="14"/>
      <c r="K1769" s="14"/>
      <c r="L1769" s="203"/>
      <c r="M1769" s="208"/>
      <c r="N1769" s="209"/>
      <c r="O1769" s="209"/>
      <c r="P1769" s="209"/>
      <c r="Q1769" s="209"/>
      <c r="R1769" s="209"/>
      <c r="S1769" s="209"/>
      <c r="T1769" s="21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4" t="s">
        <v>265</v>
      </c>
      <c r="AU1769" s="204" t="s">
        <v>85</v>
      </c>
      <c r="AV1769" s="14" t="s">
        <v>85</v>
      </c>
      <c r="AW1769" s="14" t="s">
        <v>32</v>
      </c>
      <c r="AX1769" s="14" t="s">
        <v>75</v>
      </c>
      <c r="AY1769" s="204" t="s">
        <v>257</v>
      </c>
    </row>
    <row r="1770" s="15" customFormat="1">
      <c r="A1770" s="15"/>
      <c r="B1770" s="211"/>
      <c r="C1770" s="15"/>
      <c r="D1770" s="196" t="s">
        <v>265</v>
      </c>
      <c r="E1770" s="212" t="s">
        <v>1</v>
      </c>
      <c r="F1770" s="213" t="s">
        <v>271</v>
      </c>
      <c r="G1770" s="15"/>
      <c r="H1770" s="214">
        <v>14.432</v>
      </c>
      <c r="I1770" s="215"/>
      <c r="J1770" s="15"/>
      <c r="K1770" s="15"/>
      <c r="L1770" s="211"/>
      <c r="M1770" s="216"/>
      <c r="N1770" s="217"/>
      <c r="O1770" s="217"/>
      <c r="P1770" s="217"/>
      <c r="Q1770" s="217"/>
      <c r="R1770" s="217"/>
      <c r="S1770" s="217"/>
      <c r="T1770" s="218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12" t="s">
        <v>265</v>
      </c>
      <c r="AU1770" s="212" t="s">
        <v>85</v>
      </c>
      <c r="AV1770" s="15" t="s">
        <v>108</v>
      </c>
      <c r="AW1770" s="15" t="s">
        <v>32</v>
      </c>
      <c r="AX1770" s="15" t="s">
        <v>82</v>
      </c>
      <c r="AY1770" s="212" t="s">
        <v>257</v>
      </c>
    </row>
    <row r="1771" s="2" customFormat="1" ht="44.25" customHeight="1">
      <c r="A1771" s="38"/>
      <c r="B1771" s="181"/>
      <c r="C1771" s="182" t="s">
        <v>2103</v>
      </c>
      <c r="D1771" s="182" t="s">
        <v>259</v>
      </c>
      <c r="E1771" s="183" t="s">
        <v>2104</v>
      </c>
      <c r="F1771" s="184" t="s">
        <v>2105</v>
      </c>
      <c r="G1771" s="185" t="s">
        <v>323</v>
      </c>
      <c r="H1771" s="186">
        <v>122.7</v>
      </c>
      <c r="I1771" s="187"/>
      <c r="J1771" s="188">
        <f>ROUND(I1771*H1771,2)</f>
        <v>0</v>
      </c>
      <c r="K1771" s="184" t="s">
        <v>1</v>
      </c>
      <c r="L1771" s="39"/>
      <c r="M1771" s="189" t="s">
        <v>1</v>
      </c>
      <c r="N1771" s="190" t="s">
        <v>40</v>
      </c>
      <c r="O1771" s="77"/>
      <c r="P1771" s="191">
        <f>O1771*H1771</f>
        <v>0</v>
      </c>
      <c r="Q1771" s="191">
        <v>0.00029999999999999997</v>
      </c>
      <c r="R1771" s="191">
        <f>Q1771*H1771</f>
        <v>0.036809999999999996</v>
      </c>
      <c r="S1771" s="191">
        <v>0</v>
      </c>
      <c r="T1771" s="192">
        <f>S1771*H1771</f>
        <v>0</v>
      </c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R1771" s="193" t="s">
        <v>364</v>
      </c>
      <c r="AT1771" s="193" t="s">
        <v>259</v>
      </c>
      <c r="AU1771" s="193" t="s">
        <v>85</v>
      </c>
      <c r="AY1771" s="19" t="s">
        <v>257</v>
      </c>
      <c r="BE1771" s="194">
        <f>IF(N1771="základní",J1771,0)</f>
        <v>0</v>
      </c>
      <c r="BF1771" s="194">
        <f>IF(N1771="snížená",J1771,0)</f>
        <v>0</v>
      </c>
      <c r="BG1771" s="194">
        <f>IF(N1771="zákl. přenesená",J1771,0)</f>
        <v>0</v>
      </c>
      <c r="BH1771" s="194">
        <f>IF(N1771="sníž. přenesená",J1771,0)</f>
        <v>0</v>
      </c>
      <c r="BI1771" s="194">
        <f>IF(N1771="nulová",J1771,0)</f>
        <v>0</v>
      </c>
      <c r="BJ1771" s="19" t="s">
        <v>82</v>
      </c>
      <c r="BK1771" s="194">
        <f>ROUND(I1771*H1771,2)</f>
        <v>0</v>
      </c>
      <c r="BL1771" s="19" t="s">
        <v>364</v>
      </c>
      <c r="BM1771" s="193" t="s">
        <v>2106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889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3" customFormat="1">
      <c r="A1773" s="13"/>
      <c r="B1773" s="195"/>
      <c r="C1773" s="13"/>
      <c r="D1773" s="196" t="s">
        <v>265</v>
      </c>
      <c r="E1773" s="197" t="s">
        <v>1</v>
      </c>
      <c r="F1773" s="198" t="s">
        <v>896</v>
      </c>
      <c r="G1773" s="13"/>
      <c r="H1773" s="197" t="s">
        <v>1</v>
      </c>
      <c r="I1773" s="199"/>
      <c r="J1773" s="13"/>
      <c r="K1773" s="13"/>
      <c r="L1773" s="195"/>
      <c r="M1773" s="200"/>
      <c r="N1773" s="201"/>
      <c r="O1773" s="201"/>
      <c r="P1773" s="201"/>
      <c r="Q1773" s="201"/>
      <c r="R1773" s="201"/>
      <c r="S1773" s="201"/>
      <c r="T1773" s="20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197" t="s">
        <v>265</v>
      </c>
      <c r="AU1773" s="197" t="s">
        <v>85</v>
      </c>
      <c r="AV1773" s="13" t="s">
        <v>82</v>
      </c>
      <c r="AW1773" s="13" t="s">
        <v>32</v>
      </c>
      <c r="AX1773" s="13" t="s">
        <v>75</v>
      </c>
      <c r="AY1773" s="197" t="s">
        <v>257</v>
      </c>
    </row>
    <row r="1774" s="14" customFormat="1">
      <c r="A1774" s="14"/>
      <c r="B1774" s="203"/>
      <c r="C1774" s="14"/>
      <c r="D1774" s="196" t="s">
        <v>265</v>
      </c>
      <c r="E1774" s="204" t="s">
        <v>1</v>
      </c>
      <c r="F1774" s="205" t="s">
        <v>821</v>
      </c>
      <c r="G1774" s="14"/>
      <c r="H1774" s="206">
        <v>78</v>
      </c>
      <c r="I1774" s="207"/>
      <c r="J1774" s="14"/>
      <c r="K1774" s="14"/>
      <c r="L1774" s="203"/>
      <c r="M1774" s="208"/>
      <c r="N1774" s="209"/>
      <c r="O1774" s="209"/>
      <c r="P1774" s="209"/>
      <c r="Q1774" s="209"/>
      <c r="R1774" s="209"/>
      <c r="S1774" s="209"/>
      <c r="T1774" s="210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04" t="s">
        <v>265</v>
      </c>
      <c r="AU1774" s="204" t="s">
        <v>85</v>
      </c>
      <c r="AV1774" s="14" t="s">
        <v>85</v>
      </c>
      <c r="AW1774" s="14" t="s">
        <v>32</v>
      </c>
      <c r="AX1774" s="14" t="s">
        <v>75</v>
      </c>
      <c r="AY1774" s="204" t="s">
        <v>257</v>
      </c>
    </row>
    <row r="1775" s="13" customFormat="1">
      <c r="A1775" s="13"/>
      <c r="B1775" s="195"/>
      <c r="C1775" s="13"/>
      <c r="D1775" s="196" t="s">
        <v>265</v>
      </c>
      <c r="E1775" s="197" t="s">
        <v>1</v>
      </c>
      <c r="F1775" s="198" t="s">
        <v>937</v>
      </c>
      <c r="G1775" s="13"/>
      <c r="H1775" s="197" t="s">
        <v>1</v>
      </c>
      <c r="I1775" s="199"/>
      <c r="J1775" s="13"/>
      <c r="K1775" s="13"/>
      <c r="L1775" s="195"/>
      <c r="M1775" s="200"/>
      <c r="N1775" s="201"/>
      <c r="O1775" s="201"/>
      <c r="P1775" s="201"/>
      <c r="Q1775" s="201"/>
      <c r="R1775" s="201"/>
      <c r="S1775" s="201"/>
      <c r="T1775" s="20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7" t="s">
        <v>265</v>
      </c>
      <c r="AU1775" s="197" t="s">
        <v>85</v>
      </c>
      <c r="AV1775" s="13" t="s">
        <v>82</v>
      </c>
      <c r="AW1775" s="13" t="s">
        <v>32</v>
      </c>
      <c r="AX1775" s="13" t="s">
        <v>75</v>
      </c>
      <c r="AY1775" s="197" t="s">
        <v>257</v>
      </c>
    </row>
    <row r="1776" s="14" customFormat="1">
      <c r="A1776" s="14"/>
      <c r="B1776" s="203"/>
      <c r="C1776" s="14"/>
      <c r="D1776" s="196" t="s">
        <v>265</v>
      </c>
      <c r="E1776" s="204" t="s">
        <v>1</v>
      </c>
      <c r="F1776" s="205" t="s">
        <v>957</v>
      </c>
      <c r="G1776" s="14"/>
      <c r="H1776" s="206">
        <v>28.710000000000001</v>
      </c>
      <c r="I1776" s="207"/>
      <c r="J1776" s="14"/>
      <c r="K1776" s="14"/>
      <c r="L1776" s="203"/>
      <c r="M1776" s="208"/>
      <c r="N1776" s="209"/>
      <c r="O1776" s="209"/>
      <c r="P1776" s="209"/>
      <c r="Q1776" s="209"/>
      <c r="R1776" s="209"/>
      <c r="S1776" s="209"/>
      <c r="T1776" s="210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4" t="s">
        <v>265</v>
      </c>
      <c r="AU1776" s="204" t="s">
        <v>85</v>
      </c>
      <c r="AV1776" s="14" t="s">
        <v>85</v>
      </c>
      <c r="AW1776" s="14" t="s">
        <v>32</v>
      </c>
      <c r="AX1776" s="14" t="s">
        <v>75</v>
      </c>
      <c r="AY1776" s="204" t="s">
        <v>257</v>
      </c>
    </row>
    <row r="1777" s="13" customFormat="1">
      <c r="A1777" s="13"/>
      <c r="B1777" s="195"/>
      <c r="C1777" s="13"/>
      <c r="D1777" s="196" t="s">
        <v>265</v>
      </c>
      <c r="E1777" s="197" t="s">
        <v>1</v>
      </c>
      <c r="F1777" s="198" t="s">
        <v>925</v>
      </c>
      <c r="G1777" s="13"/>
      <c r="H1777" s="197" t="s">
        <v>1</v>
      </c>
      <c r="I1777" s="199"/>
      <c r="J1777" s="13"/>
      <c r="K1777" s="13"/>
      <c r="L1777" s="195"/>
      <c r="M1777" s="200"/>
      <c r="N1777" s="201"/>
      <c r="O1777" s="201"/>
      <c r="P1777" s="201"/>
      <c r="Q1777" s="201"/>
      <c r="R1777" s="201"/>
      <c r="S1777" s="201"/>
      <c r="T1777" s="202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7" t="s">
        <v>265</v>
      </c>
      <c r="AU1777" s="197" t="s">
        <v>85</v>
      </c>
      <c r="AV1777" s="13" t="s">
        <v>82</v>
      </c>
      <c r="AW1777" s="13" t="s">
        <v>32</v>
      </c>
      <c r="AX1777" s="13" t="s">
        <v>75</v>
      </c>
      <c r="AY1777" s="197" t="s">
        <v>257</v>
      </c>
    </row>
    <row r="1778" s="14" customFormat="1">
      <c r="A1778" s="14"/>
      <c r="B1778" s="203"/>
      <c r="C1778" s="14"/>
      <c r="D1778" s="196" t="s">
        <v>265</v>
      </c>
      <c r="E1778" s="204" t="s">
        <v>1</v>
      </c>
      <c r="F1778" s="205" t="s">
        <v>958</v>
      </c>
      <c r="G1778" s="14"/>
      <c r="H1778" s="206">
        <v>14.529999999999999</v>
      </c>
      <c r="I1778" s="207"/>
      <c r="J1778" s="14"/>
      <c r="K1778" s="14"/>
      <c r="L1778" s="203"/>
      <c r="M1778" s="208"/>
      <c r="N1778" s="209"/>
      <c r="O1778" s="209"/>
      <c r="P1778" s="209"/>
      <c r="Q1778" s="209"/>
      <c r="R1778" s="209"/>
      <c r="S1778" s="209"/>
      <c r="T1778" s="210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04" t="s">
        <v>265</v>
      </c>
      <c r="AU1778" s="204" t="s">
        <v>85</v>
      </c>
      <c r="AV1778" s="14" t="s">
        <v>85</v>
      </c>
      <c r="AW1778" s="14" t="s">
        <v>32</v>
      </c>
      <c r="AX1778" s="14" t="s">
        <v>75</v>
      </c>
      <c r="AY1778" s="204" t="s">
        <v>257</v>
      </c>
    </row>
    <row r="1779" s="13" customFormat="1">
      <c r="A1779" s="13"/>
      <c r="B1779" s="195"/>
      <c r="C1779" s="13"/>
      <c r="D1779" s="196" t="s">
        <v>265</v>
      </c>
      <c r="E1779" s="197" t="s">
        <v>1</v>
      </c>
      <c r="F1779" s="198" t="s">
        <v>918</v>
      </c>
      <c r="G1779" s="13"/>
      <c r="H1779" s="197" t="s">
        <v>1</v>
      </c>
      <c r="I1779" s="199"/>
      <c r="J1779" s="13"/>
      <c r="K1779" s="13"/>
      <c r="L1779" s="195"/>
      <c r="M1779" s="200"/>
      <c r="N1779" s="201"/>
      <c r="O1779" s="201"/>
      <c r="P1779" s="201"/>
      <c r="Q1779" s="201"/>
      <c r="R1779" s="201"/>
      <c r="S1779" s="201"/>
      <c r="T1779" s="20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197" t="s">
        <v>265</v>
      </c>
      <c r="AU1779" s="197" t="s">
        <v>85</v>
      </c>
      <c r="AV1779" s="13" t="s">
        <v>82</v>
      </c>
      <c r="AW1779" s="13" t="s">
        <v>32</v>
      </c>
      <c r="AX1779" s="13" t="s">
        <v>75</v>
      </c>
      <c r="AY1779" s="197" t="s">
        <v>257</v>
      </c>
    </row>
    <row r="1780" s="14" customFormat="1">
      <c r="A1780" s="14"/>
      <c r="B1780" s="203"/>
      <c r="C1780" s="14"/>
      <c r="D1780" s="196" t="s">
        <v>265</v>
      </c>
      <c r="E1780" s="204" t="s">
        <v>1</v>
      </c>
      <c r="F1780" s="205" t="s">
        <v>2080</v>
      </c>
      <c r="G1780" s="14"/>
      <c r="H1780" s="206">
        <v>1.46</v>
      </c>
      <c r="I1780" s="207"/>
      <c r="J1780" s="14"/>
      <c r="K1780" s="14"/>
      <c r="L1780" s="203"/>
      <c r="M1780" s="208"/>
      <c r="N1780" s="209"/>
      <c r="O1780" s="209"/>
      <c r="P1780" s="209"/>
      <c r="Q1780" s="209"/>
      <c r="R1780" s="209"/>
      <c r="S1780" s="209"/>
      <c r="T1780" s="210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04" t="s">
        <v>265</v>
      </c>
      <c r="AU1780" s="204" t="s">
        <v>85</v>
      </c>
      <c r="AV1780" s="14" t="s">
        <v>85</v>
      </c>
      <c r="AW1780" s="14" t="s">
        <v>32</v>
      </c>
      <c r="AX1780" s="14" t="s">
        <v>75</v>
      </c>
      <c r="AY1780" s="204" t="s">
        <v>257</v>
      </c>
    </row>
    <row r="1781" s="15" customFormat="1">
      <c r="A1781" s="15"/>
      <c r="B1781" s="211"/>
      <c r="C1781" s="15"/>
      <c r="D1781" s="196" t="s">
        <v>265</v>
      </c>
      <c r="E1781" s="212" t="s">
        <v>1</v>
      </c>
      <c r="F1781" s="213" t="s">
        <v>271</v>
      </c>
      <c r="G1781" s="15"/>
      <c r="H1781" s="214">
        <v>122.7</v>
      </c>
      <c r="I1781" s="215"/>
      <c r="J1781" s="15"/>
      <c r="K1781" s="15"/>
      <c r="L1781" s="211"/>
      <c r="M1781" s="216"/>
      <c r="N1781" s="217"/>
      <c r="O1781" s="217"/>
      <c r="P1781" s="217"/>
      <c r="Q1781" s="217"/>
      <c r="R1781" s="217"/>
      <c r="S1781" s="217"/>
      <c r="T1781" s="218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12" t="s">
        <v>265</v>
      </c>
      <c r="AU1781" s="212" t="s">
        <v>85</v>
      </c>
      <c r="AV1781" s="15" t="s">
        <v>108</v>
      </c>
      <c r="AW1781" s="15" t="s">
        <v>32</v>
      </c>
      <c r="AX1781" s="15" t="s">
        <v>82</v>
      </c>
      <c r="AY1781" s="212" t="s">
        <v>257</v>
      </c>
    </row>
    <row r="1782" s="2" customFormat="1" ht="37.8" customHeight="1">
      <c r="A1782" s="38"/>
      <c r="B1782" s="181"/>
      <c r="C1782" s="182" t="s">
        <v>2107</v>
      </c>
      <c r="D1782" s="182" t="s">
        <v>259</v>
      </c>
      <c r="E1782" s="183" t="s">
        <v>2108</v>
      </c>
      <c r="F1782" s="184" t="s">
        <v>2109</v>
      </c>
      <c r="G1782" s="185" t="s">
        <v>422</v>
      </c>
      <c r="H1782" s="186">
        <v>116.05</v>
      </c>
      <c r="I1782" s="187"/>
      <c r="J1782" s="188">
        <f>ROUND(I1782*H1782,2)</f>
        <v>0</v>
      </c>
      <c r="K1782" s="184" t="s">
        <v>1</v>
      </c>
      <c r="L1782" s="39"/>
      <c r="M1782" s="189" t="s">
        <v>1</v>
      </c>
      <c r="N1782" s="190" t="s">
        <v>40</v>
      </c>
      <c r="O1782" s="77"/>
      <c r="P1782" s="191">
        <f>O1782*H1782</f>
        <v>0</v>
      </c>
      <c r="Q1782" s="191">
        <v>0.00029999999999999997</v>
      </c>
      <c r="R1782" s="191">
        <f>Q1782*H1782</f>
        <v>0.034814999999999999</v>
      </c>
      <c r="S1782" s="191">
        <v>0</v>
      </c>
      <c r="T1782" s="192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193" t="s">
        <v>364</v>
      </c>
      <c r="AT1782" s="193" t="s">
        <v>259</v>
      </c>
      <c r="AU1782" s="193" t="s">
        <v>85</v>
      </c>
      <c r="AY1782" s="19" t="s">
        <v>257</v>
      </c>
      <c r="BE1782" s="194">
        <f>IF(N1782="základní",J1782,0)</f>
        <v>0</v>
      </c>
      <c r="BF1782" s="194">
        <f>IF(N1782="snížená",J1782,0)</f>
        <v>0</v>
      </c>
      <c r="BG1782" s="194">
        <f>IF(N1782="zákl. přenesená",J1782,0)</f>
        <v>0</v>
      </c>
      <c r="BH1782" s="194">
        <f>IF(N1782="sníž. přenesená",J1782,0)</f>
        <v>0</v>
      </c>
      <c r="BI1782" s="194">
        <f>IF(N1782="nulová",J1782,0)</f>
        <v>0</v>
      </c>
      <c r="BJ1782" s="19" t="s">
        <v>82</v>
      </c>
      <c r="BK1782" s="194">
        <f>ROUND(I1782*H1782,2)</f>
        <v>0</v>
      </c>
      <c r="BL1782" s="19" t="s">
        <v>364</v>
      </c>
      <c r="BM1782" s="193" t="s">
        <v>2110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889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3" customFormat="1">
      <c r="A1784" s="13"/>
      <c r="B1784" s="195"/>
      <c r="C1784" s="13"/>
      <c r="D1784" s="196" t="s">
        <v>265</v>
      </c>
      <c r="E1784" s="197" t="s">
        <v>1</v>
      </c>
      <c r="F1784" s="198" t="s">
        <v>896</v>
      </c>
      <c r="G1784" s="13"/>
      <c r="H1784" s="197" t="s">
        <v>1</v>
      </c>
      <c r="I1784" s="199"/>
      <c r="J1784" s="13"/>
      <c r="K1784" s="13"/>
      <c r="L1784" s="195"/>
      <c r="M1784" s="200"/>
      <c r="N1784" s="201"/>
      <c r="O1784" s="201"/>
      <c r="P1784" s="201"/>
      <c r="Q1784" s="201"/>
      <c r="R1784" s="201"/>
      <c r="S1784" s="201"/>
      <c r="T1784" s="20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7" t="s">
        <v>265</v>
      </c>
      <c r="AU1784" s="197" t="s">
        <v>85</v>
      </c>
      <c r="AV1784" s="13" t="s">
        <v>82</v>
      </c>
      <c r="AW1784" s="13" t="s">
        <v>32</v>
      </c>
      <c r="AX1784" s="13" t="s">
        <v>75</v>
      </c>
      <c r="AY1784" s="197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1316</v>
      </c>
      <c r="G1785" s="14"/>
      <c r="H1785" s="206">
        <v>25.5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1317</v>
      </c>
      <c r="G1786" s="14"/>
      <c r="H1786" s="206">
        <v>19.550000000000001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4" customFormat="1">
      <c r="A1787" s="14"/>
      <c r="B1787" s="203"/>
      <c r="C1787" s="14"/>
      <c r="D1787" s="196" t="s">
        <v>265</v>
      </c>
      <c r="E1787" s="204" t="s">
        <v>1</v>
      </c>
      <c r="F1787" s="205" t="s">
        <v>1318</v>
      </c>
      <c r="G1787" s="14"/>
      <c r="H1787" s="206">
        <v>20.5</v>
      </c>
      <c r="I1787" s="207"/>
      <c r="J1787" s="14"/>
      <c r="K1787" s="14"/>
      <c r="L1787" s="203"/>
      <c r="M1787" s="208"/>
      <c r="N1787" s="209"/>
      <c r="O1787" s="209"/>
      <c r="P1787" s="209"/>
      <c r="Q1787" s="209"/>
      <c r="R1787" s="209"/>
      <c r="S1787" s="209"/>
      <c r="T1787" s="210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4" t="s">
        <v>265</v>
      </c>
      <c r="AU1787" s="204" t="s">
        <v>85</v>
      </c>
      <c r="AV1787" s="14" t="s">
        <v>85</v>
      </c>
      <c r="AW1787" s="14" t="s">
        <v>32</v>
      </c>
      <c r="AX1787" s="14" t="s">
        <v>75</v>
      </c>
      <c r="AY1787" s="204" t="s">
        <v>257</v>
      </c>
    </row>
    <row r="1788" s="13" customFormat="1">
      <c r="A1788" s="13"/>
      <c r="B1788" s="195"/>
      <c r="C1788" s="13"/>
      <c r="D1788" s="196" t="s">
        <v>265</v>
      </c>
      <c r="E1788" s="197" t="s">
        <v>1</v>
      </c>
      <c r="F1788" s="198" t="s">
        <v>937</v>
      </c>
      <c r="G1788" s="13"/>
      <c r="H1788" s="197" t="s">
        <v>1</v>
      </c>
      <c r="I1788" s="199"/>
      <c r="J1788" s="13"/>
      <c r="K1788" s="13"/>
      <c r="L1788" s="195"/>
      <c r="M1788" s="200"/>
      <c r="N1788" s="201"/>
      <c r="O1788" s="201"/>
      <c r="P1788" s="201"/>
      <c r="Q1788" s="201"/>
      <c r="R1788" s="201"/>
      <c r="S1788" s="201"/>
      <c r="T1788" s="20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7" t="s">
        <v>265</v>
      </c>
      <c r="AU1788" s="197" t="s">
        <v>85</v>
      </c>
      <c r="AV1788" s="13" t="s">
        <v>82</v>
      </c>
      <c r="AW1788" s="13" t="s">
        <v>32</v>
      </c>
      <c r="AX1788" s="13" t="s">
        <v>75</v>
      </c>
      <c r="AY1788" s="197" t="s">
        <v>257</v>
      </c>
    </row>
    <row r="1789" s="14" customFormat="1">
      <c r="A1789" s="14"/>
      <c r="B1789" s="203"/>
      <c r="C1789" s="14"/>
      <c r="D1789" s="196" t="s">
        <v>265</v>
      </c>
      <c r="E1789" s="204" t="s">
        <v>1</v>
      </c>
      <c r="F1789" s="205" t="s">
        <v>1319</v>
      </c>
      <c r="G1789" s="14"/>
      <c r="H1789" s="206">
        <v>27.550000000000001</v>
      </c>
      <c r="I1789" s="207"/>
      <c r="J1789" s="14"/>
      <c r="K1789" s="14"/>
      <c r="L1789" s="203"/>
      <c r="M1789" s="208"/>
      <c r="N1789" s="209"/>
      <c r="O1789" s="209"/>
      <c r="P1789" s="209"/>
      <c r="Q1789" s="209"/>
      <c r="R1789" s="209"/>
      <c r="S1789" s="209"/>
      <c r="T1789" s="21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4" t="s">
        <v>265</v>
      </c>
      <c r="AU1789" s="204" t="s">
        <v>85</v>
      </c>
      <c r="AV1789" s="14" t="s">
        <v>85</v>
      </c>
      <c r="AW1789" s="14" t="s">
        <v>32</v>
      </c>
      <c r="AX1789" s="14" t="s">
        <v>75</v>
      </c>
      <c r="AY1789" s="204" t="s">
        <v>257</v>
      </c>
    </row>
    <row r="1790" s="13" customFormat="1">
      <c r="A1790" s="13"/>
      <c r="B1790" s="195"/>
      <c r="C1790" s="13"/>
      <c r="D1790" s="196" t="s">
        <v>265</v>
      </c>
      <c r="E1790" s="197" t="s">
        <v>1</v>
      </c>
      <c r="F1790" s="198" t="s">
        <v>925</v>
      </c>
      <c r="G1790" s="13"/>
      <c r="H1790" s="197" t="s">
        <v>1</v>
      </c>
      <c r="I1790" s="199"/>
      <c r="J1790" s="13"/>
      <c r="K1790" s="13"/>
      <c r="L1790" s="195"/>
      <c r="M1790" s="200"/>
      <c r="N1790" s="201"/>
      <c r="O1790" s="201"/>
      <c r="P1790" s="201"/>
      <c r="Q1790" s="201"/>
      <c r="R1790" s="201"/>
      <c r="S1790" s="201"/>
      <c r="T1790" s="20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7" t="s">
        <v>265</v>
      </c>
      <c r="AU1790" s="197" t="s">
        <v>85</v>
      </c>
      <c r="AV1790" s="13" t="s">
        <v>82</v>
      </c>
      <c r="AW1790" s="13" t="s">
        <v>32</v>
      </c>
      <c r="AX1790" s="13" t="s">
        <v>75</v>
      </c>
      <c r="AY1790" s="197" t="s">
        <v>257</v>
      </c>
    </row>
    <row r="1791" s="14" customFormat="1">
      <c r="A1791" s="14"/>
      <c r="B1791" s="203"/>
      <c r="C1791" s="14"/>
      <c r="D1791" s="196" t="s">
        <v>265</v>
      </c>
      <c r="E1791" s="204" t="s">
        <v>1</v>
      </c>
      <c r="F1791" s="205" t="s">
        <v>1320</v>
      </c>
      <c r="G1791" s="14"/>
      <c r="H1791" s="206">
        <v>16.100000000000001</v>
      </c>
      <c r="I1791" s="207"/>
      <c r="J1791" s="14"/>
      <c r="K1791" s="14"/>
      <c r="L1791" s="203"/>
      <c r="M1791" s="208"/>
      <c r="N1791" s="209"/>
      <c r="O1791" s="209"/>
      <c r="P1791" s="209"/>
      <c r="Q1791" s="209"/>
      <c r="R1791" s="209"/>
      <c r="S1791" s="209"/>
      <c r="T1791" s="210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4" t="s">
        <v>265</v>
      </c>
      <c r="AU1791" s="204" t="s">
        <v>85</v>
      </c>
      <c r="AV1791" s="14" t="s">
        <v>85</v>
      </c>
      <c r="AW1791" s="14" t="s">
        <v>32</v>
      </c>
      <c r="AX1791" s="14" t="s">
        <v>75</v>
      </c>
      <c r="AY1791" s="204" t="s">
        <v>257</v>
      </c>
    </row>
    <row r="1792" s="13" customFormat="1">
      <c r="A1792" s="13"/>
      <c r="B1792" s="195"/>
      <c r="C1792" s="13"/>
      <c r="D1792" s="196" t="s">
        <v>265</v>
      </c>
      <c r="E1792" s="197" t="s">
        <v>1</v>
      </c>
      <c r="F1792" s="198" t="s">
        <v>918</v>
      </c>
      <c r="G1792" s="13"/>
      <c r="H1792" s="197" t="s">
        <v>1</v>
      </c>
      <c r="I1792" s="199"/>
      <c r="J1792" s="13"/>
      <c r="K1792" s="13"/>
      <c r="L1792" s="195"/>
      <c r="M1792" s="200"/>
      <c r="N1792" s="201"/>
      <c r="O1792" s="201"/>
      <c r="P1792" s="201"/>
      <c r="Q1792" s="201"/>
      <c r="R1792" s="201"/>
      <c r="S1792" s="201"/>
      <c r="T1792" s="202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7" t="s">
        <v>265</v>
      </c>
      <c r="AU1792" s="197" t="s">
        <v>85</v>
      </c>
      <c r="AV1792" s="13" t="s">
        <v>82</v>
      </c>
      <c r="AW1792" s="13" t="s">
        <v>32</v>
      </c>
      <c r="AX1792" s="13" t="s">
        <v>75</v>
      </c>
      <c r="AY1792" s="197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1321</v>
      </c>
      <c r="G1793" s="14"/>
      <c r="H1793" s="206">
        <v>4.7999999999999998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4" customFormat="1">
      <c r="A1794" s="14"/>
      <c r="B1794" s="203"/>
      <c r="C1794" s="14"/>
      <c r="D1794" s="196" t="s">
        <v>265</v>
      </c>
      <c r="E1794" s="204" t="s">
        <v>1</v>
      </c>
      <c r="F1794" s="205" t="s">
        <v>1322</v>
      </c>
      <c r="G1794" s="14"/>
      <c r="H1794" s="206">
        <v>2.0499999999999998</v>
      </c>
      <c r="I1794" s="207"/>
      <c r="J1794" s="14"/>
      <c r="K1794" s="14"/>
      <c r="L1794" s="203"/>
      <c r="M1794" s="208"/>
      <c r="N1794" s="209"/>
      <c r="O1794" s="209"/>
      <c r="P1794" s="209"/>
      <c r="Q1794" s="209"/>
      <c r="R1794" s="209"/>
      <c r="S1794" s="209"/>
      <c r="T1794" s="21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04" t="s">
        <v>265</v>
      </c>
      <c r="AU1794" s="204" t="s">
        <v>85</v>
      </c>
      <c r="AV1794" s="14" t="s">
        <v>85</v>
      </c>
      <c r="AW1794" s="14" t="s">
        <v>32</v>
      </c>
      <c r="AX1794" s="14" t="s">
        <v>75</v>
      </c>
      <c r="AY1794" s="204" t="s">
        <v>257</v>
      </c>
    </row>
    <row r="1795" s="15" customFormat="1">
      <c r="A1795" s="15"/>
      <c r="B1795" s="211"/>
      <c r="C1795" s="15"/>
      <c r="D1795" s="196" t="s">
        <v>265</v>
      </c>
      <c r="E1795" s="212" t="s">
        <v>1</v>
      </c>
      <c r="F1795" s="213" t="s">
        <v>271</v>
      </c>
      <c r="G1795" s="15"/>
      <c r="H1795" s="214">
        <v>116.04999999999998</v>
      </c>
      <c r="I1795" s="215"/>
      <c r="J1795" s="15"/>
      <c r="K1795" s="15"/>
      <c r="L1795" s="211"/>
      <c r="M1795" s="216"/>
      <c r="N1795" s="217"/>
      <c r="O1795" s="217"/>
      <c r="P1795" s="217"/>
      <c r="Q1795" s="217"/>
      <c r="R1795" s="217"/>
      <c r="S1795" s="217"/>
      <c r="T1795" s="218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12" t="s">
        <v>265</v>
      </c>
      <c r="AU1795" s="212" t="s">
        <v>85</v>
      </c>
      <c r="AV1795" s="15" t="s">
        <v>108</v>
      </c>
      <c r="AW1795" s="15" t="s">
        <v>32</v>
      </c>
      <c r="AX1795" s="15" t="s">
        <v>82</v>
      </c>
      <c r="AY1795" s="212" t="s">
        <v>257</v>
      </c>
    </row>
    <row r="1796" s="2" customFormat="1" ht="33" customHeight="1">
      <c r="A1796" s="38"/>
      <c r="B1796" s="181"/>
      <c r="C1796" s="227" t="s">
        <v>2111</v>
      </c>
      <c r="D1796" s="227" t="s">
        <v>315</v>
      </c>
      <c r="E1796" s="228" t="s">
        <v>2112</v>
      </c>
      <c r="F1796" s="229" t="s">
        <v>2113</v>
      </c>
      <c r="G1796" s="230" t="s">
        <v>323</v>
      </c>
      <c r="H1796" s="231">
        <v>95.370000000000005</v>
      </c>
      <c r="I1796" s="232"/>
      <c r="J1796" s="233">
        <f>ROUND(I1796*H1796,2)</f>
        <v>0</v>
      </c>
      <c r="K1796" s="229" t="s">
        <v>1</v>
      </c>
      <c r="L1796" s="234"/>
      <c r="M1796" s="235" t="s">
        <v>1</v>
      </c>
      <c r="N1796" s="236" t="s">
        <v>40</v>
      </c>
      <c r="O1796" s="77"/>
      <c r="P1796" s="191">
        <f>O1796*H1796</f>
        <v>0</v>
      </c>
      <c r="Q1796" s="191">
        <v>0.00264</v>
      </c>
      <c r="R1796" s="191">
        <f>Q1796*H1796</f>
        <v>0.25177680000000002</v>
      </c>
      <c r="S1796" s="191">
        <v>0</v>
      </c>
      <c r="T1796" s="192">
        <f>S1796*H1796</f>
        <v>0</v>
      </c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R1796" s="193" t="s">
        <v>462</v>
      </c>
      <c r="AT1796" s="193" t="s">
        <v>315</v>
      </c>
      <c r="AU1796" s="193" t="s">
        <v>85</v>
      </c>
      <c r="AY1796" s="19" t="s">
        <v>257</v>
      </c>
      <c r="BE1796" s="194">
        <f>IF(N1796="základní",J1796,0)</f>
        <v>0</v>
      </c>
      <c r="BF1796" s="194">
        <f>IF(N1796="snížená",J1796,0)</f>
        <v>0</v>
      </c>
      <c r="BG1796" s="194">
        <f>IF(N1796="zákl. přenesená",J1796,0)</f>
        <v>0</v>
      </c>
      <c r="BH1796" s="194">
        <f>IF(N1796="sníž. přenesená",J1796,0)</f>
        <v>0</v>
      </c>
      <c r="BI1796" s="194">
        <f>IF(N1796="nulová",J1796,0)</f>
        <v>0</v>
      </c>
      <c r="BJ1796" s="19" t="s">
        <v>82</v>
      </c>
      <c r="BK1796" s="194">
        <f>ROUND(I1796*H1796,2)</f>
        <v>0</v>
      </c>
      <c r="BL1796" s="19" t="s">
        <v>364</v>
      </c>
      <c r="BM1796" s="193" t="s">
        <v>2114</v>
      </c>
    </row>
    <row r="1797" s="13" customFormat="1">
      <c r="A1797" s="13"/>
      <c r="B1797" s="195"/>
      <c r="C1797" s="13"/>
      <c r="D1797" s="196" t="s">
        <v>265</v>
      </c>
      <c r="E1797" s="197" t="s">
        <v>1</v>
      </c>
      <c r="F1797" s="198" t="s">
        <v>2115</v>
      </c>
      <c r="G1797" s="13"/>
      <c r="H1797" s="197" t="s">
        <v>1</v>
      </c>
      <c r="I1797" s="199"/>
      <c r="J1797" s="13"/>
      <c r="K1797" s="13"/>
      <c r="L1797" s="195"/>
      <c r="M1797" s="200"/>
      <c r="N1797" s="201"/>
      <c r="O1797" s="201"/>
      <c r="P1797" s="201"/>
      <c r="Q1797" s="201"/>
      <c r="R1797" s="201"/>
      <c r="S1797" s="201"/>
      <c r="T1797" s="20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197" t="s">
        <v>265</v>
      </c>
      <c r="AU1797" s="197" t="s">
        <v>85</v>
      </c>
      <c r="AV1797" s="13" t="s">
        <v>82</v>
      </c>
      <c r="AW1797" s="13" t="s">
        <v>32</v>
      </c>
      <c r="AX1797" s="13" t="s">
        <v>75</v>
      </c>
      <c r="AY1797" s="197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2116</v>
      </c>
      <c r="G1798" s="14"/>
      <c r="H1798" s="206">
        <v>87.406000000000006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4" customFormat="1">
      <c r="A1799" s="14"/>
      <c r="B1799" s="203"/>
      <c r="C1799" s="14"/>
      <c r="D1799" s="196" t="s">
        <v>265</v>
      </c>
      <c r="E1799" s="204" t="s">
        <v>1</v>
      </c>
      <c r="F1799" s="205" t="s">
        <v>2117</v>
      </c>
      <c r="G1799" s="14"/>
      <c r="H1799" s="206">
        <v>7.9640000000000004</v>
      </c>
      <c r="I1799" s="207"/>
      <c r="J1799" s="14"/>
      <c r="K1799" s="14"/>
      <c r="L1799" s="203"/>
      <c r="M1799" s="208"/>
      <c r="N1799" s="209"/>
      <c r="O1799" s="209"/>
      <c r="P1799" s="209"/>
      <c r="Q1799" s="209"/>
      <c r="R1799" s="209"/>
      <c r="S1799" s="209"/>
      <c r="T1799" s="210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4" t="s">
        <v>265</v>
      </c>
      <c r="AU1799" s="204" t="s">
        <v>85</v>
      </c>
      <c r="AV1799" s="14" t="s">
        <v>85</v>
      </c>
      <c r="AW1799" s="14" t="s">
        <v>32</v>
      </c>
      <c r="AX1799" s="14" t="s">
        <v>75</v>
      </c>
      <c r="AY1799" s="204" t="s">
        <v>257</v>
      </c>
    </row>
    <row r="1800" s="15" customFormat="1">
      <c r="A1800" s="15"/>
      <c r="B1800" s="211"/>
      <c r="C1800" s="15"/>
      <c r="D1800" s="196" t="s">
        <v>265</v>
      </c>
      <c r="E1800" s="212" t="s">
        <v>1</v>
      </c>
      <c r="F1800" s="213" t="s">
        <v>271</v>
      </c>
      <c r="G1800" s="15"/>
      <c r="H1800" s="214">
        <v>95.370000000000005</v>
      </c>
      <c r="I1800" s="215"/>
      <c r="J1800" s="15"/>
      <c r="K1800" s="15"/>
      <c r="L1800" s="211"/>
      <c r="M1800" s="216"/>
      <c r="N1800" s="217"/>
      <c r="O1800" s="217"/>
      <c r="P1800" s="217"/>
      <c r="Q1800" s="217"/>
      <c r="R1800" s="217"/>
      <c r="S1800" s="217"/>
      <c r="T1800" s="218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12" t="s">
        <v>265</v>
      </c>
      <c r="AU1800" s="212" t="s">
        <v>85</v>
      </c>
      <c r="AV1800" s="15" t="s">
        <v>108</v>
      </c>
      <c r="AW1800" s="15" t="s">
        <v>32</v>
      </c>
      <c r="AX1800" s="15" t="s">
        <v>82</v>
      </c>
      <c r="AY1800" s="212" t="s">
        <v>257</v>
      </c>
    </row>
    <row r="1801" s="2" customFormat="1" ht="55.5" customHeight="1">
      <c r="A1801" s="38"/>
      <c r="B1801" s="181"/>
      <c r="C1801" s="227" t="s">
        <v>2118</v>
      </c>
      <c r="D1801" s="227" t="s">
        <v>315</v>
      </c>
      <c r="E1801" s="228" t="s">
        <v>2119</v>
      </c>
      <c r="F1801" s="229" t="s">
        <v>2120</v>
      </c>
      <c r="G1801" s="230" t="s">
        <v>323</v>
      </c>
      <c r="H1801" s="231">
        <v>52.366</v>
      </c>
      <c r="I1801" s="232"/>
      <c r="J1801" s="233">
        <f>ROUND(I1801*H1801,2)</f>
        <v>0</v>
      </c>
      <c r="K1801" s="229" t="s">
        <v>1</v>
      </c>
      <c r="L1801" s="234"/>
      <c r="M1801" s="235" t="s">
        <v>1</v>
      </c>
      <c r="N1801" s="236" t="s">
        <v>40</v>
      </c>
      <c r="O1801" s="77"/>
      <c r="P1801" s="191">
        <f>O1801*H1801</f>
        <v>0</v>
      </c>
      <c r="Q1801" s="191">
        <v>0.00264</v>
      </c>
      <c r="R1801" s="191">
        <f>Q1801*H1801</f>
        <v>0.13824623999999999</v>
      </c>
      <c r="S1801" s="191">
        <v>0</v>
      </c>
      <c r="T1801" s="192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193" t="s">
        <v>462</v>
      </c>
      <c r="AT1801" s="193" t="s">
        <v>315</v>
      </c>
      <c r="AU1801" s="193" t="s">
        <v>85</v>
      </c>
      <c r="AY1801" s="19" t="s">
        <v>257</v>
      </c>
      <c r="BE1801" s="194">
        <f>IF(N1801="základní",J1801,0)</f>
        <v>0</v>
      </c>
      <c r="BF1801" s="194">
        <f>IF(N1801="snížená",J1801,0)</f>
        <v>0</v>
      </c>
      <c r="BG1801" s="194">
        <f>IF(N1801="zákl. přenesená",J1801,0)</f>
        <v>0</v>
      </c>
      <c r="BH1801" s="194">
        <f>IF(N1801="sníž. přenesená",J1801,0)</f>
        <v>0</v>
      </c>
      <c r="BI1801" s="194">
        <f>IF(N1801="nulová",J1801,0)</f>
        <v>0</v>
      </c>
      <c r="BJ1801" s="19" t="s">
        <v>82</v>
      </c>
      <c r="BK1801" s="194">
        <f>ROUND(I1801*H1801,2)</f>
        <v>0</v>
      </c>
      <c r="BL1801" s="19" t="s">
        <v>364</v>
      </c>
      <c r="BM1801" s="193" t="s">
        <v>2121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2122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3" customFormat="1">
      <c r="A1803" s="13"/>
      <c r="B1803" s="195"/>
      <c r="C1803" s="13"/>
      <c r="D1803" s="196" t="s">
        <v>265</v>
      </c>
      <c r="E1803" s="197" t="s">
        <v>1</v>
      </c>
      <c r="F1803" s="198" t="s">
        <v>2123</v>
      </c>
      <c r="G1803" s="13"/>
      <c r="H1803" s="197" t="s">
        <v>1</v>
      </c>
      <c r="I1803" s="199"/>
      <c r="J1803" s="13"/>
      <c r="K1803" s="13"/>
      <c r="L1803" s="195"/>
      <c r="M1803" s="200"/>
      <c r="N1803" s="201"/>
      <c r="O1803" s="201"/>
      <c r="P1803" s="201"/>
      <c r="Q1803" s="201"/>
      <c r="R1803" s="201"/>
      <c r="S1803" s="201"/>
      <c r="T1803" s="20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197" t="s">
        <v>265</v>
      </c>
      <c r="AU1803" s="197" t="s">
        <v>85</v>
      </c>
      <c r="AV1803" s="13" t="s">
        <v>82</v>
      </c>
      <c r="AW1803" s="13" t="s">
        <v>32</v>
      </c>
      <c r="AX1803" s="13" t="s">
        <v>75</v>
      </c>
      <c r="AY1803" s="197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2124</v>
      </c>
      <c r="G1804" s="14"/>
      <c r="H1804" s="206">
        <v>47.564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4" customFormat="1">
      <c r="A1805" s="14"/>
      <c r="B1805" s="203"/>
      <c r="C1805" s="14"/>
      <c r="D1805" s="196" t="s">
        <v>265</v>
      </c>
      <c r="E1805" s="204" t="s">
        <v>1</v>
      </c>
      <c r="F1805" s="205" t="s">
        <v>2125</v>
      </c>
      <c r="G1805" s="14"/>
      <c r="H1805" s="206">
        <v>4.8019999999999996</v>
      </c>
      <c r="I1805" s="207"/>
      <c r="J1805" s="14"/>
      <c r="K1805" s="14"/>
      <c r="L1805" s="203"/>
      <c r="M1805" s="208"/>
      <c r="N1805" s="209"/>
      <c r="O1805" s="209"/>
      <c r="P1805" s="209"/>
      <c r="Q1805" s="209"/>
      <c r="R1805" s="209"/>
      <c r="S1805" s="209"/>
      <c r="T1805" s="210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4" t="s">
        <v>265</v>
      </c>
      <c r="AU1805" s="204" t="s">
        <v>85</v>
      </c>
      <c r="AV1805" s="14" t="s">
        <v>85</v>
      </c>
      <c r="AW1805" s="14" t="s">
        <v>32</v>
      </c>
      <c r="AX1805" s="14" t="s">
        <v>75</v>
      </c>
      <c r="AY1805" s="204" t="s">
        <v>257</v>
      </c>
    </row>
    <row r="1806" s="15" customFormat="1">
      <c r="A1806" s="15"/>
      <c r="B1806" s="211"/>
      <c r="C1806" s="15"/>
      <c r="D1806" s="196" t="s">
        <v>265</v>
      </c>
      <c r="E1806" s="212" t="s">
        <v>1</v>
      </c>
      <c r="F1806" s="213" t="s">
        <v>271</v>
      </c>
      <c r="G1806" s="15"/>
      <c r="H1806" s="214">
        <v>52.366</v>
      </c>
      <c r="I1806" s="215"/>
      <c r="J1806" s="15"/>
      <c r="K1806" s="15"/>
      <c r="L1806" s="211"/>
      <c r="M1806" s="216"/>
      <c r="N1806" s="217"/>
      <c r="O1806" s="217"/>
      <c r="P1806" s="217"/>
      <c r="Q1806" s="217"/>
      <c r="R1806" s="217"/>
      <c r="S1806" s="217"/>
      <c r="T1806" s="218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12" t="s">
        <v>265</v>
      </c>
      <c r="AU1806" s="212" t="s">
        <v>85</v>
      </c>
      <c r="AV1806" s="15" t="s">
        <v>108</v>
      </c>
      <c r="AW1806" s="15" t="s">
        <v>32</v>
      </c>
      <c r="AX1806" s="15" t="s">
        <v>82</v>
      </c>
      <c r="AY1806" s="212" t="s">
        <v>257</v>
      </c>
    </row>
    <row r="1807" s="2" customFormat="1" ht="24.15" customHeight="1">
      <c r="A1807" s="38"/>
      <c r="B1807" s="181"/>
      <c r="C1807" s="182" t="s">
        <v>2126</v>
      </c>
      <c r="D1807" s="182" t="s">
        <v>259</v>
      </c>
      <c r="E1807" s="183" t="s">
        <v>2127</v>
      </c>
      <c r="F1807" s="184" t="s">
        <v>2128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2129</v>
      </c>
    </row>
    <row r="1808" s="2" customFormat="1" ht="24.15" customHeight="1">
      <c r="A1808" s="38"/>
      <c r="B1808" s="181"/>
      <c r="C1808" s="182" t="s">
        <v>2130</v>
      </c>
      <c r="D1808" s="182" t="s">
        <v>259</v>
      </c>
      <c r="E1808" s="183" t="s">
        <v>2131</v>
      </c>
      <c r="F1808" s="184" t="s">
        <v>2132</v>
      </c>
      <c r="G1808" s="185" t="s">
        <v>304</v>
      </c>
      <c r="H1808" s="186">
        <v>4.2640000000000002</v>
      </c>
      <c r="I1808" s="187"/>
      <c r="J1808" s="188">
        <f>ROUND(I1808*H1808,2)</f>
        <v>0</v>
      </c>
      <c r="K1808" s="184" t="s">
        <v>263</v>
      </c>
      <c r="L1808" s="39"/>
      <c r="M1808" s="189" t="s">
        <v>1</v>
      </c>
      <c r="N1808" s="190" t="s">
        <v>40</v>
      </c>
      <c r="O1808" s="77"/>
      <c r="P1808" s="191">
        <f>O1808*H1808</f>
        <v>0</v>
      </c>
      <c r="Q1808" s="191">
        <v>0</v>
      </c>
      <c r="R1808" s="191">
        <f>Q1808*H1808</f>
        <v>0</v>
      </c>
      <c r="S1808" s="191">
        <v>0</v>
      </c>
      <c r="T1808" s="192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193" t="s">
        <v>364</v>
      </c>
      <c r="AT1808" s="193" t="s">
        <v>259</v>
      </c>
      <c r="AU1808" s="193" t="s">
        <v>85</v>
      </c>
      <c r="AY1808" s="19" t="s">
        <v>257</v>
      </c>
      <c r="BE1808" s="194">
        <f>IF(N1808="základní",J1808,0)</f>
        <v>0</v>
      </c>
      <c r="BF1808" s="194">
        <f>IF(N1808="snížená",J1808,0)</f>
        <v>0</v>
      </c>
      <c r="BG1808" s="194">
        <f>IF(N1808="zákl. přenesená",J1808,0)</f>
        <v>0</v>
      </c>
      <c r="BH1808" s="194">
        <f>IF(N1808="sníž. přenesená",J1808,0)</f>
        <v>0</v>
      </c>
      <c r="BI1808" s="194">
        <f>IF(N1808="nulová",J1808,0)</f>
        <v>0</v>
      </c>
      <c r="BJ1808" s="19" t="s">
        <v>82</v>
      </c>
      <c r="BK1808" s="194">
        <f>ROUND(I1808*H1808,2)</f>
        <v>0</v>
      </c>
      <c r="BL1808" s="19" t="s">
        <v>364</v>
      </c>
      <c r="BM1808" s="193" t="s">
        <v>2133</v>
      </c>
    </row>
    <row r="1809" s="12" customFormat="1" ht="22.8" customHeight="1">
      <c r="A1809" s="12"/>
      <c r="B1809" s="168"/>
      <c r="C1809" s="12"/>
      <c r="D1809" s="169" t="s">
        <v>74</v>
      </c>
      <c r="E1809" s="179" t="s">
        <v>2134</v>
      </c>
      <c r="F1809" s="179" t="s">
        <v>2135</v>
      </c>
      <c r="G1809" s="12"/>
      <c r="H1809" s="12"/>
      <c r="I1809" s="171"/>
      <c r="J1809" s="180">
        <f>BK1809</f>
        <v>0</v>
      </c>
      <c r="K1809" s="12"/>
      <c r="L1809" s="168"/>
      <c r="M1809" s="173"/>
      <c r="N1809" s="174"/>
      <c r="O1809" s="174"/>
      <c r="P1809" s="175">
        <f>SUM(P1810:P1864)</f>
        <v>0</v>
      </c>
      <c r="Q1809" s="174"/>
      <c r="R1809" s="175">
        <f>SUM(R1810:R1864)</f>
        <v>4.0951956000000003</v>
      </c>
      <c r="S1809" s="174"/>
      <c r="T1809" s="176">
        <f>SUM(T1810:T1864)</f>
        <v>0</v>
      </c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R1809" s="169" t="s">
        <v>85</v>
      </c>
      <c r="AT1809" s="177" t="s">
        <v>74</v>
      </c>
      <c r="AU1809" s="177" t="s">
        <v>82</v>
      </c>
      <c r="AY1809" s="169" t="s">
        <v>257</v>
      </c>
      <c r="BK1809" s="178">
        <f>SUM(BK1810:BK1864)</f>
        <v>0</v>
      </c>
    </row>
    <row r="1810" s="2" customFormat="1" ht="24.15" customHeight="1">
      <c r="A1810" s="38"/>
      <c r="B1810" s="181"/>
      <c r="C1810" s="182" t="s">
        <v>2136</v>
      </c>
      <c r="D1810" s="182" t="s">
        <v>259</v>
      </c>
      <c r="E1810" s="183" t="s">
        <v>2137</v>
      </c>
      <c r="F1810" s="184" t="s">
        <v>2138</v>
      </c>
      <c r="G1810" s="185" t="s">
        <v>422</v>
      </c>
      <c r="H1810" s="186">
        <v>85.200000000000003</v>
      </c>
      <c r="I1810" s="187"/>
      <c r="J1810" s="188">
        <f>ROUND(I1810*H1810,2)</f>
        <v>0</v>
      </c>
      <c r="K1810" s="184" t="s">
        <v>1</v>
      </c>
      <c r="L1810" s="39"/>
      <c r="M1810" s="189" t="s">
        <v>1</v>
      </c>
      <c r="N1810" s="190" t="s">
        <v>40</v>
      </c>
      <c r="O1810" s="77"/>
      <c r="P1810" s="191">
        <f>O1810*H1810</f>
        <v>0</v>
      </c>
      <c r="Q1810" s="191">
        <v>0</v>
      </c>
      <c r="R1810" s="191">
        <f>Q1810*H1810</f>
        <v>0</v>
      </c>
      <c r="S1810" s="191">
        <v>0</v>
      </c>
      <c r="T1810" s="192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193" t="s">
        <v>364</v>
      </c>
      <c r="AT1810" s="193" t="s">
        <v>259</v>
      </c>
      <c r="AU1810" s="193" t="s">
        <v>85</v>
      </c>
      <c r="AY1810" s="19" t="s">
        <v>257</v>
      </c>
      <c r="BE1810" s="194">
        <f>IF(N1810="základní",J1810,0)</f>
        <v>0</v>
      </c>
      <c r="BF1810" s="194">
        <f>IF(N1810="snížená",J1810,0)</f>
        <v>0</v>
      </c>
      <c r="BG1810" s="194">
        <f>IF(N1810="zákl. přenesená",J1810,0)</f>
        <v>0</v>
      </c>
      <c r="BH1810" s="194">
        <f>IF(N1810="sníž. přenesená",J1810,0)</f>
        <v>0</v>
      </c>
      <c r="BI1810" s="194">
        <f>IF(N1810="nulová",J1810,0)</f>
        <v>0</v>
      </c>
      <c r="BJ1810" s="19" t="s">
        <v>82</v>
      </c>
      <c r="BK1810" s="194">
        <f>ROUND(I1810*H1810,2)</f>
        <v>0</v>
      </c>
      <c r="BL1810" s="19" t="s">
        <v>364</v>
      </c>
      <c r="BM1810" s="193" t="s">
        <v>2139</v>
      </c>
    </row>
    <row r="1811" s="13" customFormat="1">
      <c r="A1811" s="13"/>
      <c r="B1811" s="195"/>
      <c r="C1811" s="13"/>
      <c r="D1811" s="196" t="s">
        <v>265</v>
      </c>
      <c r="E1811" s="197" t="s">
        <v>1</v>
      </c>
      <c r="F1811" s="198" t="s">
        <v>889</v>
      </c>
      <c r="G1811" s="13"/>
      <c r="H1811" s="197" t="s">
        <v>1</v>
      </c>
      <c r="I1811" s="199"/>
      <c r="J1811" s="13"/>
      <c r="K1811" s="13"/>
      <c r="L1811" s="195"/>
      <c r="M1811" s="200"/>
      <c r="N1811" s="201"/>
      <c r="O1811" s="201"/>
      <c r="P1811" s="201"/>
      <c r="Q1811" s="201"/>
      <c r="R1811" s="201"/>
      <c r="S1811" s="201"/>
      <c r="T1811" s="20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197" t="s">
        <v>265</v>
      </c>
      <c r="AU1811" s="197" t="s">
        <v>85</v>
      </c>
      <c r="AV1811" s="13" t="s">
        <v>82</v>
      </c>
      <c r="AW1811" s="13" t="s">
        <v>32</v>
      </c>
      <c r="AX1811" s="13" t="s">
        <v>75</v>
      </c>
      <c r="AY1811" s="197" t="s">
        <v>257</v>
      </c>
    </row>
    <row r="1812" s="14" customFormat="1">
      <c r="A1812" s="14"/>
      <c r="B1812" s="203"/>
      <c r="C1812" s="14"/>
      <c r="D1812" s="196" t="s">
        <v>265</v>
      </c>
      <c r="E1812" s="204" t="s">
        <v>1</v>
      </c>
      <c r="F1812" s="205" t="s">
        <v>2140</v>
      </c>
      <c r="G1812" s="14"/>
      <c r="H1812" s="206">
        <v>85.200000000000003</v>
      </c>
      <c r="I1812" s="207"/>
      <c r="J1812" s="14"/>
      <c r="K1812" s="14"/>
      <c r="L1812" s="203"/>
      <c r="M1812" s="208"/>
      <c r="N1812" s="209"/>
      <c r="O1812" s="209"/>
      <c r="P1812" s="209"/>
      <c r="Q1812" s="209"/>
      <c r="R1812" s="209"/>
      <c r="S1812" s="209"/>
      <c r="T1812" s="210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04" t="s">
        <v>265</v>
      </c>
      <c r="AU1812" s="204" t="s">
        <v>85</v>
      </c>
      <c r="AV1812" s="14" t="s">
        <v>85</v>
      </c>
      <c r="AW1812" s="14" t="s">
        <v>32</v>
      </c>
      <c r="AX1812" s="14" t="s">
        <v>75</v>
      </c>
      <c r="AY1812" s="204" t="s">
        <v>257</v>
      </c>
    </row>
    <row r="1813" s="15" customFormat="1">
      <c r="A1813" s="15"/>
      <c r="B1813" s="211"/>
      <c r="C1813" s="15"/>
      <c r="D1813" s="196" t="s">
        <v>265</v>
      </c>
      <c r="E1813" s="212" t="s">
        <v>1</v>
      </c>
      <c r="F1813" s="213" t="s">
        <v>271</v>
      </c>
      <c r="G1813" s="15"/>
      <c r="H1813" s="214">
        <v>85.200000000000003</v>
      </c>
      <c r="I1813" s="215"/>
      <c r="J1813" s="15"/>
      <c r="K1813" s="15"/>
      <c r="L1813" s="211"/>
      <c r="M1813" s="216"/>
      <c r="N1813" s="217"/>
      <c r="O1813" s="217"/>
      <c r="P1813" s="217"/>
      <c r="Q1813" s="217"/>
      <c r="R1813" s="217"/>
      <c r="S1813" s="217"/>
      <c r="T1813" s="218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12" t="s">
        <v>265</v>
      </c>
      <c r="AU1813" s="212" t="s">
        <v>85</v>
      </c>
      <c r="AV1813" s="15" t="s">
        <v>108</v>
      </c>
      <c r="AW1813" s="15" t="s">
        <v>32</v>
      </c>
      <c r="AX1813" s="15" t="s">
        <v>82</v>
      </c>
      <c r="AY1813" s="212" t="s">
        <v>257</v>
      </c>
    </row>
    <row r="1814" s="2" customFormat="1" ht="16.5" customHeight="1">
      <c r="A1814" s="38"/>
      <c r="B1814" s="181"/>
      <c r="C1814" s="182" t="s">
        <v>2141</v>
      </c>
      <c r="D1814" s="182" t="s">
        <v>259</v>
      </c>
      <c r="E1814" s="183" t="s">
        <v>2142</v>
      </c>
      <c r="F1814" s="184" t="s">
        <v>2143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</v>
      </c>
      <c r="R1814" s="191">
        <f>Q1814*H1814</f>
        <v>0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2144</v>
      </c>
    </row>
    <row r="1815" s="2" customFormat="1" ht="16.5" customHeight="1">
      <c r="A1815" s="38"/>
      <c r="B1815" s="181"/>
      <c r="C1815" s="182" t="s">
        <v>2145</v>
      </c>
      <c r="D1815" s="182" t="s">
        <v>259</v>
      </c>
      <c r="E1815" s="183" t="s">
        <v>2146</v>
      </c>
      <c r="F1815" s="184" t="s">
        <v>2147</v>
      </c>
      <c r="G1815" s="185" t="s">
        <v>323</v>
      </c>
      <c r="H1815" s="186">
        <v>145.19</v>
      </c>
      <c r="I1815" s="187"/>
      <c r="J1815" s="188">
        <f>ROUND(I1815*H1815,2)</f>
        <v>0</v>
      </c>
      <c r="K1815" s="184" t="s">
        <v>263</v>
      </c>
      <c r="L1815" s="39"/>
      <c r="M1815" s="189" t="s">
        <v>1</v>
      </c>
      <c r="N1815" s="190" t="s">
        <v>40</v>
      </c>
      <c r="O1815" s="77"/>
      <c r="P1815" s="191">
        <f>O1815*H1815</f>
        <v>0</v>
      </c>
      <c r="Q1815" s="191">
        <v>0.00029999999999999997</v>
      </c>
      <c r="R1815" s="191">
        <f>Q1815*H1815</f>
        <v>0.043556999999999998</v>
      </c>
      <c r="S1815" s="191">
        <v>0</v>
      </c>
      <c r="T1815" s="192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193" t="s">
        <v>364</v>
      </c>
      <c r="AT1815" s="193" t="s">
        <v>259</v>
      </c>
      <c r="AU1815" s="193" t="s">
        <v>85</v>
      </c>
      <c r="AY1815" s="19" t="s">
        <v>257</v>
      </c>
      <c r="BE1815" s="194">
        <f>IF(N1815="základní",J1815,0)</f>
        <v>0</v>
      </c>
      <c r="BF1815" s="194">
        <f>IF(N1815="snížená",J1815,0)</f>
        <v>0</v>
      </c>
      <c r="BG1815" s="194">
        <f>IF(N1815="zákl. přenesená",J1815,0)</f>
        <v>0</v>
      </c>
      <c r="BH1815" s="194">
        <f>IF(N1815="sníž. přenesená",J1815,0)</f>
        <v>0</v>
      </c>
      <c r="BI1815" s="194">
        <f>IF(N1815="nulová",J1815,0)</f>
        <v>0</v>
      </c>
      <c r="BJ1815" s="19" t="s">
        <v>82</v>
      </c>
      <c r="BK1815" s="194">
        <f>ROUND(I1815*H1815,2)</f>
        <v>0</v>
      </c>
      <c r="BL1815" s="19" t="s">
        <v>364</v>
      </c>
      <c r="BM1815" s="193" t="s">
        <v>2148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889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3" customFormat="1">
      <c r="A1817" s="13"/>
      <c r="B1817" s="195"/>
      <c r="C1817" s="13"/>
      <c r="D1817" s="196" t="s">
        <v>265</v>
      </c>
      <c r="E1817" s="197" t="s">
        <v>1</v>
      </c>
      <c r="F1817" s="198" t="s">
        <v>2149</v>
      </c>
      <c r="G1817" s="13"/>
      <c r="H1817" s="197" t="s">
        <v>1</v>
      </c>
      <c r="I1817" s="199"/>
      <c r="J1817" s="13"/>
      <c r="K1817" s="13"/>
      <c r="L1817" s="195"/>
      <c r="M1817" s="200"/>
      <c r="N1817" s="201"/>
      <c r="O1817" s="201"/>
      <c r="P1817" s="201"/>
      <c r="Q1817" s="201"/>
      <c r="R1817" s="201"/>
      <c r="S1817" s="201"/>
      <c r="T1817" s="20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197" t="s">
        <v>265</v>
      </c>
      <c r="AU1817" s="197" t="s">
        <v>85</v>
      </c>
      <c r="AV1817" s="13" t="s">
        <v>82</v>
      </c>
      <c r="AW1817" s="13" t="s">
        <v>32</v>
      </c>
      <c r="AX1817" s="13" t="s">
        <v>75</v>
      </c>
      <c r="AY1817" s="197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2150</v>
      </c>
      <c r="G1818" s="14"/>
      <c r="H1818" s="206">
        <v>15.07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2151</v>
      </c>
      <c r="G1819" s="14"/>
      <c r="H1819" s="206">
        <v>8.6500000000000004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2152</v>
      </c>
      <c r="G1820" s="14"/>
      <c r="H1820" s="206">
        <v>10.27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2153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2153</v>
      </c>
      <c r="G1822" s="14"/>
      <c r="H1822" s="206">
        <v>14.17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2154</v>
      </c>
      <c r="G1823" s="14"/>
      <c r="H1823" s="206">
        <v>12.470000000000001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2155</v>
      </c>
      <c r="G1824" s="14"/>
      <c r="H1824" s="206">
        <v>10.66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4" customFormat="1">
      <c r="A1825" s="14"/>
      <c r="B1825" s="203"/>
      <c r="C1825" s="14"/>
      <c r="D1825" s="196" t="s">
        <v>265</v>
      </c>
      <c r="E1825" s="204" t="s">
        <v>1</v>
      </c>
      <c r="F1825" s="205" t="s">
        <v>2156</v>
      </c>
      <c r="G1825" s="14"/>
      <c r="H1825" s="206">
        <v>9.6400000000000006</v>
      </c>
      <c r="I1825" s="207"/>
      <c r="J1825" s="14"/>
      <c r="K1825" s="14"/>
      <c r="L1825" s="203"/>
      <c r="M1825" s="208"/>
      <c r="N1825" s="209"/>
      <c r="O1825" s="209"/>
      <c r="P1825" s="209"/>
      <c r="Q1825" s="209"/>
      <c r="R1825" s="209"/>
      <c r="S1825" s="209"/>
      <c r="T1825" s="210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04" t="s">
        <v>265</v>
      </c>
      <c r="AU1825" s="204" t="s">
        <v>85</v>
      </c>
      <c r="AV1825" s="14" t="s">
        <v>85</v>
      </c>
      <c r="AW1825" s="14" t="s">
        <v>32</v>
      </c>
      <c r="AX1825" s="14" t="s">
        <v>75</v>
      </c>
      <c r="AY1825" s="204" t="s">
        <v>257</v>
      </c>
    </row>
    <row r="1826" s="16" customFormat="1">
      <c r="A1826" s="16"/>
      <c r="B1826" s="219"/>
      <c r="C1826" s="16"/>
      <c r="D1826" s="196" t="s">
        <v>265</v>
      </c>
      <c r="E1826" s="220" t="s">
        <v>1</v>
      </c>
      <c r="F1826" s="221" t="s">
        <v>296</v>
      </c>
      <c r="G1826" s="16"/>
      <c r="H1826" s="222">
        <v>95.099999999999994</v>
      </c>
      <c r="I1826" s="223"/>
      <c r="J1826" s="16"/>
      <c r="K1826" s="16"/>
      <c r="L1826" s="219"/>
      <c r="M1826" s="224"/>
      <c r="N1826" s="225"/>
      <c r="O1826" s="225"/>
      <c r="P1826" s="225"/>
      <c r="Q1826" s="225"/>
      <c r="R1826" s="225"/>
      <c r="S1826" s="225"/>
      <c r="T1826" s="22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20" t="s">
        <v>265</v>
      </c>
      <c r="AU1826" s="220" t="s">
        <v>85</v>
      </c>
      <c r="AV1826" s="16" t="s">
        <v>92</v>
      </c>
      <c r="AW1826" s="16" t="s">
        <v>32</v>
      </c>
      <c r="AX1826" s="16" t="s">
        <v>75</v>
      </c>
      <c r="AY1826" s="220" t="s">
        <v>257</v>
      </c>
    </row>
    <row r="1827" s="13" customFormat="1">
      <c r="A1827" s="13"/>
      <c r="B1827" s="195"/>
      <c r="C1827" s="13"/>
      <c r="D1827" s="196" t="s">
        <v>265</v>
      </c>
      <c r="E1827" s="197" t="s">
        <v>1</v>
      </c>
      <c r="F1827" s="198" t="s">
        <v>2157</v>
      </c>
      <c r="G1827" s="13"/>
      <c r="H1827" s="197" t="s">
        <v>1</v>
      </c>
      <c r="I1827" s="199"/>
      <c r="J1827" s="13"/>
      <c r="K1827" s="13"/>
      <c r="L1827" s="195"/>
      <c r="M1827" s="200"/>
      <c r="N1827" s="201"/>
      <c r="O1827" s="201"/>
      <c r="P1827" s="201"/>
      <c r="Q1827" s="201"/>
      <c r="R1827" s="201"/>
      <c r="S1827" s="201"/>
      <c r="T1827" s="20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7" t="s">
        <v>265</v>
      </c>
      <c r="AU1827" s="197" t="s">
        <v>85</v>
      </c>
      <c r="AV1827" s="13" t="s">
        <v>82</v>
      </c>
      <c r="AW1827" s="13" t="s">
        <v>32</v>
      </c>
      <c r="AX1827" s="13" t="s">
        <v>75</v>
      </c>
      <c r="AY1827" s="197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2158</v>
      </c>
      <c r="G1828" s="14"/>
      <c r="H1828" s="206">
        <v>13.699999999999999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2159</v>
      </c>
      <c r="G1829" s="14"/>
      <c r="H1829" s="206">
        <v>20.390000000000001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4" customFormat="1">
      <c r="A1830" s="14"/>
      <c r="B1830" s="203"/>
      <c r="C1830" s="14"/>
      <c r="D1830" s="196" t="s">
        <v>265</v>
      </c>
      <c r="E1830" s="204" t="s">
        <v>1</v>
      </c>
      <c r="F1830" s="205" t="s">
        <v>2160</v>
      </c>
      <c r="G1830" s="14"/>
      <c r="H1830" s="206">
        <v>16</v>
      </c>
      <c r="I1830" s="207"/>
      <c r="J1830" s="14"/>
      <c r="K1830" s="14"/>
      <c r="L1830" s="203"/>
      <c r="M1830" s="208"/>
      <c r="N1830" s="209"/>
      <c r="O1830" s="209"/>
      <c r="P1830" s="209"/>
      <c r="Q1830" s="209"/>
      <c r="R1830" s="209"/>
      <c r="S1830" s="209"/>
      <c r="T1830" s="210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4" t="s">
        <v>265</v>
      </c>
      <c r="AU1830" s="204" t="s">
        <v>85</v>
      </c>
      <c r="AV1830" s="14" t="s">
        <v>85</v>
      </c>
      <c r="AW1830" s="14" t="s">
        <v>32</v>
      </c>
      <c r="AX1830" s="14" t="s">
        <v>75</v>
      </c>
      <c r="AY1830" s="204" t="s">
        <v>257</v>
      </c>
    </row>
    <row r="1831" s="16" customFormat="1">
      <c r="A1831" s="16"/>
      <c r="B1831" s="219"/>
      <c r="C1831" s="16"/>
      <c r="D1831" s="196" t="s">
        <v>265</v>
      </c>
      <c r="E1831" s="220" t="s">
        <v>1</v>
      </c>
      <c r="F1831" s="221" t="s">
        <v>296</v>
      </c>
      <c r="G1831" s="16"/>
      <c r="H1831" s="222">
        <v>50.090000000000003</v>
      </c>
      <c r="I1831" s="223"/>
      <c r="J1831" s="16"/>
      <c r="K1831" s="16"/>
      <c r="L1831" s="219"/>
      <c r="M1831" s="224"/>
      <c r="N1831" s="225"/>
      <c r="O1831" s="225"/>
      <c r="P1831" s="225"/>
      <c r="Q1831" s="225"/>
      <c r="R1831" s="225"/>
      <c r="S1831" s="225"/>
      <c r="T1831" s="22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T1831" s="220" t="s">
        <v>265</v>
      </c>
      <c r="AU1831" s="220" t="s">
        <v>85</v>
      </c>
      <c r="AV1831" s="16" t="s">
        <v>92</v>
      </c>
      <c r="AW1831" s="16" t="s">
        <v>32</v>
      </c>
      <c r="AX1831" s="16" t="s">
        <v>75</v>
      </c>
      <c r="AY1831" s="220" t="s">
        <v>257</v>
      </c>
    </row>
    <row r="1832" s="15" customFormat="1">
      <c r="A1832" s="15"/>
      <c r="B1832" s="211"/>
      <c r="C1832" s="15"/>
      <c r="D1832" s="196" t="s">
        <v>265</v>
      </c>
      <c r="E1832" s="212" t="s">
        <v>1</v>
      </c>
      <c r="F1832" s="213" t="s">
        <v>271</v>
      </c>
      <c r="G1832" s="15"/>
      <c r="H1832" s="214">
        <v>145.19</v>
      </c>
      <c r="I1832" s="215"/>
      <c r="J1832" s="15"/>
      <c r="K1832" s="15"/>
      <c r="L1832" s="211"/>
      <c r="M1832" s="216"/>
      <c r="N1832" s="217"/>
      <c r="O1832" s="217"/>
      <c r="P1832" s="217"/>
      <c r="Q1832" s="217"/>
      <c r="R1832" s="217"/>
      <c r="S1832" s="217"/>
      <c r="T1832" s="218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12" t="s">
        <v>265</v>
      </c>
      <c r="AU1832" s="212" t="s">
        <v>85</v>
      </c>
      <c r="AV1832" s="15" t="s">
        <v>108</v>
      </c>
      <c r="AW1832" s="15" t="s">
        <v>32</v>
      </c>
      <c r="AX1832" s="15" t="s">
        <v>82</v>
      </c>
      <c r="AY1832" s="212" t="s">
        <v>257</v>
      </c>
    </row>
    <row r="1833" s="2" customFormat="1" ht="24.15" customHeight="1">
      <c r="A1833" s="38"/>
      <c r="B1833" s="181"/>
      <c r="C1833" s="182" t="s">
        <v>2161</v>
      </c>
      <c r="D1833" s="182" t="s">
        <v>259</v>
      </c>
      <c r="E1833" s="183" t="s">
        <v>2162</v>
      </c>
      <c r="F1833" s="184" t="s">
        <v>2163</v>
      </c>
      <c r="G1833" s="185" t="s">
        <v>422</v>
      </c>
      <c r="H1833" s="186">
        <v>1.3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0.002</v>
      </c>
      <c r="R1833" s="191">
        <f>Q1833*H1833</f>
        <v>0.0026000000000000003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2164</v>
      </c>
    </row>
    <row r="1834" s="2" customFormat="1" ht="33" customHeight="1">
      <c r="A1834" s="38"/>
      <c r="B1834" s="181"/>
      <c r="C1834" s="182" t="s">
        <v>2165</v>
      </c>
      <c r="D1834" s="182" t="s">
        <v>259</v>
      </c>
      <c r="E1834" s="183" t="s">
        <v>2166</v>
      </c>
      <c r="F1834" s="184" t="s">
        <v>2167</v>
      </c>
      <c r="G1834" s="185" t="s">
        <v>323</v>
      </c>
      <c r="H1834" s="186">
        <v>50.090000000000003</v>
      </c>
      <c r="I1834" s="187"/>
      <c r="J1834" s="188">
        <f>ROUND(I1834*H1834,2)</f>
        <v>0</v>
      </c>
      <c r="K1834" s="184" t="s">
        <v>263</v>
      </c>
      <c r="L1834" s="39"/>
      <c r="M1834" s="189" t="s">
        <v>1</v>
      </c>
      <c r="N1834" s="190" t="s">
        <v>40</v>
      </c>
      <c r="O1834" s="77"/>
      <c r="P1834" s="191">
        <f>O1834*H1834</f>
        <v>0</v>
      </c>
      <c r="Q1834" s="191">
        <v>0.0060499999999999998</v>
      </c>
      <c r="R1834" s="191">
        <f>Q1834*H1834</f>
        <v>0.30304449999999999</v>
      </c>
      <c r="S1834" s="191">
        <v>0</v>
      </c>
      <c r="T1834" s="192">
        <f>S1834*H1834</f>
        <v>0</v>
      </c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R1834" s="193" t="s">
        <v>364</v>
      </c>
      <c r="AT1834" s="193" t="s">
        <v>259</v>
      </c>
      <c r="AU1834" s="193" t="s">
        <v>85</v>
      </c>
      <c r="AY1834" s="19" t="s">
        <v>257</v>
      </c>
      <c r="BE1834" s="194">
        <f>IF(N1834="základní",J1834,0)</f>
        <v>0</v>
      </c>
      <c r="BF1834" s="194">
        <f>IF(N1834="snížená",J1834,0)</f>
        <v>0</v>
      </c>
      <c r="BG1834" s="194">
        <f>IF(N1834="zákl. přenesená",J1834,0)</f>
        <v>0</v>
      </c>
      <c r="BH1834" s="194">
        <f>IF(N1834="sníž. přenesená",J1834,0)</f>
        <v>0</v>
      </c>
      <c r="BI1834" s="194">
        <f>IF(N1834="nulová",J1834,0)</f>
        <v>0</v>
      </c>
      <c r="BJ1834" s="19" t="s">
        <v>82</v>
      </c>
      <c r="BK1834" s="194">
        <f>ROUND(I1834*H1834,2)</f>
        <v>0</v>
      </c>
      <c r="BL1834" s="19" t="s">
        <v>364</v>
      </c>
      <c r="BM1834" s="193" t="s">
        <v>2168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889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3" customFormat="1">
      <c r="A1836" s="13"/>
      <c r="B1836" s="195"/>
      <c r="C1836" s="13"/>
      <c r="D1836" s="196" t="s">
        <v>265</v>
      </c>
      <c r="E1836" s="197" t="s">
        <v>1</v>
      </c>
      <c r="F1836" s="198" t="s">
        <v>2157</v>
      </c>
      <c r="G1836" s="13"/>
      <c r="H1836" s="197" t="s">
        <v>1</v>
      </c>
      <c r="I1836" s="199"/>
      <c r="J1836" s="13"/>
      <c r="K1836" s="13"/>
      <c r="L1836" s="195"/>
      <c r="M1836" s="200"/>
      <c r="N1836" s="201"/>
      <c r="O1836" s="201"/>
      <c r="P1836" s="201"/>
      <c r="Q1836" s="201"/>
      <c r="R1836" s="201"/>
      <c r="S1836" s="201"/>
      <c r="T1836" s="20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7" t="s">
        <v>265</v>
      </c>
      <c r="AU1836" s="197" t="s">
        <v>85</v>
      </c>
      <c r="AV1836" s="13" t="s">
        <v>82</v>
      </c>
      <c r="AW1836" s="13" t="s">
        <v>32</v>
      </c>
      <c r="AX1836" s="13" t="s">
        <v>75</v>
      </c>
      <c r="AY1836" s="197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2169</v>
      </c>
      <c r="G1837" s="14"/>
      <c r="H1837" s="206">
        <v>13.699999999999999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2170</v>
      </c>
      <c r="G1838" s="14"/>
      <c r="H1838" s="206">
        <v>20.390000000000001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4" customFormat="1">
      <c r="A1839" s="14"/>
      <c r="B1839" s="203"/>
      <c r="C1839" s="14"/>
      <c r="D1839" s="196" t="s">
        <v>265</v>
      </c>
      <c r="E1839" s="204" t="s">
        <v>1</v>
      </c>
      <c r="F1839" s="205" t="s">
        <v>2171</v>
      </c>
      <c r="G1839" s="14"/>
      <c r="H1839" s="206">
        <v>16</v>
      </c>
      <c r="I1839" s="207"/>
      <c r="J1839" s="14"/>
      <c r="K1839" s="14"/>
      <c r="L1839" s="203"/>
      <c r="M1839" s="208"/>
      <c r="N1839" s="209"/>
      <c r="O1839" s="209"/>
      <c r="P1839" s="209"/>
      <c r="Q1839" s="209"/>
      <c r="R1839" s="209"/>
      <c r="S1839" s="209"/>
      <c r="T1839" s="210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4" t="s">
        <v>265</v>
      </c>
      <c r="AU1839" s="204" t="s">
        <v>85</v>
      </c>
      <c r="AV1839" s="14" t="s">
        <v>85</v>
      </c>
      <c r="AW1839" s="14" t="s">
        <v>32</v>
      </c>
      <c r="AX1839" s="14" t="s">
        <v>75</v>
      </c>
      <c r="AY1839" s="204" t="s">
        <v>257</v>
      </c>
    </row>
    <row r="1840" s="15" customFormat="1">
      <c r="A1840" s="15"/>
      <c r="B1840" s="211"/>
      <c r="C1840" s="15"/>
      <c r="D1840" s="196" t="s">
        <v>265</v>
      </c>
      <c r="E1840" s="212" t="s">
        <v>1</v>
      </c>
      <c r="F1840" s="213" t="s">
        <v>271</v>
      </c>
      <c r="G1840" s="15"/>
      <c r="H1840" s="214">
        <v>50.090000000000003</v>
      </c>
      <c r="I1840" s="215"/>
      <c r="J1840" s="15"/>
      <c r="K1840" s="15"/>
      <c r="L1840" s="211"/>
      <c r="M1840" s="216"/>
      <c r="N1840" s="217"/>
      <c r="O1840" s="217"/>
      <c r="P1840" s="217"/>
      <c r="Q1840" s="217"/>
      <c r="R1840" s="217"/>
      <c r="S1840" s="217"/>
      <c r="T1840" s="218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2" t="s">
        <v>265</v>
      </c>
      <c r="AU1840" s="212" t="s">
        <v>85</v>
      </c>
      <c r="AV1840" s="15" t="s">
        <v>108</v>
      </c>
      <c r="AW1840" s="15" t="s">
        <v>32</v>
      </c>
      <c r="AX1840" s="15" t="s">
        <v>82</v>
      </c>
      <c r="AY1840" s="212" t="s">
        <v>257</v>
      </c>
    </row>
    <row r="1841" s="2" customFormat="1" ht="16.5" customHeight="1">
      <c r="A1841" s="38"/>
      <c r="B1841" s="181"/>
      <c r="C1841" s="227" t="s">
        <v>2172</v>
      </c>
      <c r="D1841" s="227" t="s">
        <v>315</v>
      </c>
      <c r="E1841" s="228" t="s">
        <v>2173</v>
      </c>
      <c r="F1841" s="229" t="s">
        <v>2174</v>
      </c>
      <c r="G1841" s="230" t="s">
        <v>323</v>
      </c>
      <c r="H1841" s="231">
        <v>57.189</v>
      </c>
      <c r="I1841" s="232"/>
      <c r="J1841" s="233">
        <f>ROUND(I1841*H1841,2)</f>
        <v>0</v>
      </c>
      <c r="K1841" s="229" t="s">
        <v>1</v>
      </c>
      <c r="L1841" s="234"/>
      <c r="M1841" s="235" t="s">
        <v>1</v>
      </c>
      <c r="N1841" s="236" t="s">
        <v>40</v>
      </c>
      <c r="O1841" s="77"/>
      <c r="P1841" s="191">
        <f>O1841*H1841</f>
        <v>0</v>
      </c>
      <c r="Q1841" s="191">
        <v>0.0129</v>
      </c>
      <c r="R1841" s="191">
        <f>Q1841*H1841</f>
        <v>0.73773809999999995</v>
      </c>
      <c r="S1841" s="191">
        <v>0</v>
      </c>
      <c r="T1841" s="192">
        <f>S1841*H1841</f>
        <v>0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193" t="s">
        <v>462</v>
      </c>
      <c r="AT1841" s="193" t="s">
        <v>315</v>
      </c>
      <c r="AU1841" s="193" t="s">
        <v>85</v>
      </c>
      <c r="AY1841" s="19" t="s">
        <v>257</v>
      </c>
      <c r="BE1841" s="194">
        <f>IF(N1841="základní",J1841,0)</f>
        <v>0</v>
      </c>
      <c r="BF1841" s="194">
        <f>IF(N1841="snížená",J1841,0)</f>
        <v>0</v>
      </c>
      <c r="BG1841" s="194">
        <f>IF(N1841="zákl. přenesená",J1841,0)</f>
        <v>0</v>
      </c>
      <c r="BH1841" s="194">
        <f>IF(N1841="sníž. přenesená",J1841,0)</f>
        <v>0</v>
      </c>
      <c r="BI1841" s="194">
        <f>IF(N1841="nulová",J1841,0)</f>
        <v>0</v>
      </c>
      <c r="BJ1841" s="19" t="s">
        <v>82</v>
      </c>
      <c r="BK1841" s="194">
        <f>ROUND(I1841*H1841,2)</f>
        <v>0</v>
      </c>
      <c r="BL1841" s="19" t="s">
        <v>364</v>
      </c>
      <c r="BM1841" s="193" t="s">
        <v>2175</v>
      </c>
    </row>
    <row r="1842" s="14" customFormat="1">
      <c r="A1842" s="14"/>
      <c r="B1842" s="203"/>
      <c r="C1842" s="14"/>
      <c r="D1842" s="196" t="s">
        <v>265</v>
      </c>
      <c r="E1842" s="204" t="s">
        <v>1</v>
      </c>
      <c r="F1842" s="205" t="s">
        <v>2176</v>
      </c>
      <c r="G1842" s="14"/>
      <c r="H1842" s="206">
        <v>50.609999999999999</v>
      </c>
      <c r="I1842" s="207"/>
      <c r="J1842" s="14"/>
      <c r="K1842" s="14"/>
      <c r="L1842" s="203"/>
      <c r="M1842" s="208"/>
      <c r="N1842" s="209"/>
      <c r="O1842" s="209"/>
      <c r="P1842" s="209"/>
      <c r="Q1842" s="209"/>
      <c r="R1842" s="209"/>
      <c r="S1842" s="209"/>
      <c r="T1842" s="21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4" t="s">
        <v>265</v>
      </c>
      <c r="AU1842" s="204" t="s">
        <v>85</v>
      </c>
      <c r="AV1842" s="14" t="s">
        <v>85</v>
      </c>
      <c r="AW1842" s="14" t="s">
        <v>32</v>
      </c>
      <c r="AX1842" s="14" t="s">
        <v>75</v>
      </c>
      <c r="AY1842" s="204" t="s">
        <v>257</v>
      </c>
    </row>
    <row r="1843" s="15" customFormat="1">
      <c r="A1843" s="15"/>
      <c r="B1843" s="211"/>
      <c r="C1843" s="15"/>
      <c r="D1843" s="196" t="s">
        <v>265</v>
      </c>
      <c r="E1843" s="212" t="s">
        <v>1</v>
      </c>
      <c r="F1843" s="213" t="s">
        <v>271</v>
      </c>
      <c r="G1843" s="15"/>
      <c r="H1843" s="214">
        <v>50.609999999999999</v>
      </c>
      <c r="I1843" s="215"/>
      <c r="J1843" s="15"/>
      <c r="K1843" s="15"/>
      <c r="L1843" s="211"/>
      <c r="M1843" s="216"/>
      <c r="N1843" s="217"/>
      <c r="O1843" s="217"/>
      <c r="P1843" s="217"/>
      <c r="Q1843" s="217"/>
      <c r="R1843" s="217"/>
      <c r="S1843" s="217"/>
      <c r="T1843" s="218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12" t="s">
        <v>265</v>
      </c>
      <c r="AU1843" s="212" t="s">
        <v>85</v>
      </c>
      <c r="AV1843" s="15" t="s">
        <v>108</v>
      </c>
      <c r="AW1843" s="15" t="s">
        <v>32</v>
      </c>
      <c r="AX1843" s="15" t="s">
        <v>82</v>
      </c>
      <c r="AY1843" s="212" t="s">
        <v>257</v>
      </c>
    </row>
    <row r="1844" s="14" customFormat="1">
      <c r="A1844" s="14"/>
      <c r="B1844" s="203"/>
      <c r="C1844" s="14"/>
      <c r="D1844" s="196" t="s">
        <v>265</v>
      </c>
      <c r="E1844" s="14"/>
      <c r="F1844" s="205" t="s">
        <v>2177</v>
      </c>
      <c r="G1844" s="14"/>
      <c r="H1844" s="206">
        <v>57.189</v>
      </c>
      <c r="I1844" s="207"/>
      <c r="J1844" s="14"/>
      <c r="K1844" s="14"/>
      <c r="L1844" s="203"/>
      <c r="M1844" s="208"/>
      <c r="N1844" s="209"/>
      <c r="O1844" s="209"/>
      <c r="P1844" s="209"/>
      <c r="Q1844" s="209"/>
      <c r="R1844" s="209"/>
      <c r="S1844" s="209"/>
      <c r="T1844" s="21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4" t="s">
        <v>265</v>
      </c>
      <c r="AU1844" s="204" t="s">
        <v>85</v>
      </c>
      <c r="AV1844" s="14" t="s">
        <v>85</v>
      </c>
      <c r="AW1844" s="14" t="s">
        <v>3</v>
      </c>
      <c r="AX1844" s="14" t="s">
        <v>82</v>
      </c>
      <c r="AY1844" s="204" t="s">
        <v>257</v>
      </c>
    </row>
    <row r="1845" s="2" customFormat="1" ht="37.8" customHeight="1">
      <c r="A1845" s="38"/>
      <c r="B1845" s="181"/>
      <c r="C1845" s="182" t="s">
        <v>2178</v>
      </c>
      <c r="D1845" s="182" t="s">
        <v>259</v>
      </c>
      <c r="E1845" s="183" t="s">
        <v>2179</v>
      </c>
      <c r="F1845" s="184" t="s">
        <v>2180</v>
      </c>
      <c r="G1845" s="185" t="s">
        <v>323</v>
      </c>
      <c r="H1845" s="186">
        <v>95.099999999999994</v>
      </c>
      <c r="I1845" s="187"/>
      <c r="J1845" s="188">
        <f>ROUND(I1845*H1845,2)</f>
        <v>0</v>
      </c>
      <c r="K1845" s="184" t="s">
        <v>263</v>
      </c>
      <c r="L1845" s="39"/>
      <c r="M1845" s="189" t="s">
        <v>1</v>
      </c>
      <c r="N1845" s="190" t="s">
        <v>40</v>
      </c>
      <c r="O1845" s="77"/>
      <c r="P1845" s="191">
        <f>O1845*H1845</f>
        <v>0</v>
      </c>
      <c r="Q1845" s="191">
        <v>0.0089999999999999993</v>
      </c>
      <c r="R1845" s="191">
        <f>Q1845*H1845</f>
        <v>0.85589999999999988</v>
      </c>
      <c r="S1845" s="191">
        <v>0</v>
      </c>
      <c r="T1845" s="192">
        <f>S1845*H1845</f>
        <v>0</v>
      </c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R1845" s="193" t="s">
        <v>364</v>
      </c>
      <c r="AT1845" s="193" t="s">
        <v>259</v>
      </c>
      <c r="AU1845" s="193" t="s">
        <v>85</v>
      </c>
      <c r="AY1845" s="19" t="s">
        <v>257</v>
      </c>
      <c r="BE1845" s="194">
        <f>IF(N1845="základní",J1845,0)</f>
        <v>0</v>
      </c>
      <c r="BF1845" s="194">
        <f>IF(N1845="snížená",J1845,0)</f>
        <v>0</v>
      </c>
      <c r="BG1845" s="194">
        <f>IF(N1845="zákl. přenesená",J1845,0)</f>
        <v>0</v>
      </c>
      <c r="BH1845" s="194">
        <f>IF(N1845="sníž. přenesená",J1845,0)</f>
        <v>0</v>
      </c>
      <c r="BI1845" s="194">
        <f>IF(N1845="nulová",J1845,0)</f>
        <v>0</v>
      </c>
      <c r="BJ1845" s="19" t="s">
        <v>82</v>
      </c>
      <c r="BK1845" s="194">
        <f>ROUND(I1845*H1845,2)</f>
        <v>0</v>
      </c>
      <c r="BL1845" s="19" t="s">
        <v>364</v>
      </c>
      <c r="BM1845" s="193" t="s">
        <v>2181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889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3" customFormat="1">
      <c r="A1847" s="13"/>
      <c r="B1847" s="195"/>
      <c r="C1847" s="13"/>
      <c r="D1847" s="196" t="s">
        <v>265</v>
      </c>
      <c r="E1847" s="197" t="s">
        <v>1</v>
      </c>
      <c r="F1847" s="198" t="s">
        <v>2149</v>
      </c>
      <c r="G1847" s="13"/>
      <c r="H1847" s="197" t="s">
        <v>1</v>
      </c>
      <c r="I1847" s="199"/>
      <c r="J1847" s="13"/>
      <c r="K1847" s="13"/>
      <c r="L1847" s="195"/>
      <c r="M1847" s="200"/>
      <c r="N1847" s="201"/>
      <c r="O1847" s="201"/>
      <c r="P1847" s="201"/>
      <c r="Q1847" s="201"/>
      <c r="R1847" s="201"/>
      <c r="S1847" s="201"/>
      <c r="T1847" s="20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7" t="s">
        <v>265</v>
      </c>
      <c r="AU1847" s="197" t="s">
        <v>85</v>
      </c>
      <c r="AV1847" s="13" t="s">
        <v>82</v>
      </c>
      <c r="AW1847" s="13" t="s">
        <v>32</v>
      </c>
      <c r="AX1847" s="13" t="s">
        <v>75</v>
      </c>
      <c r="AY1847" s="197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2182</v>
      </c>
      <c r="G1848" s="14"/>
      <c r="H1848" s="206">
        <v>15.07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2183</v>
      </c>
      <c r="G1849" s="14"/>
      <c r="H1849" s="206">
        <v>8.6500000000000004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2184</v>
      </c>
      <c r="G1850" s="14"/>
      <c r="H1850" s="206">
        <v>10.27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1041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1042</v>
      </c>
      <c r="G1852" s="14"/>
      <c r="H1852" s="206">
        <v>14.17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1043</v>
      </c>
      <c r="G1853" s="14"/>
      <c r="H1853" s="206">
        <v>12.470000000000001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2185</v>
      </c>
      <c r="G1854" s="14"/>
      <c r="H1854" s="206">
        <v>10.66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4" customFormat="1">
      <c r="A1855" s="14"/>
      <c r="B1855" s="203"/>
      <c r="C1855" s="14"/>
      <c r="D1855" s="196" t="s">
        <v>265</v>
      </c>
      <c r="E1855" s="204" t="s">
        <v>1</v>
      </c>
      <c r="F1855" s="205" t="s">
        <v>2186</v>
      </c>
      <c r="G1855" s="14"/>
      <c r="H1855" s="206">
        <v>9.6400000000000006</v>
      </c>
      <c r="I1855" s="207"/>
      <c r="J1855" s="14"/>
      <c r="K1855" s="14"/>
      <c r="L1855" s="203"/>
      <c r="M1855" s="208"/>
      <c r="N1855" s="209"/>
      <c r="O1855" s="209"/>
      <c r="P1855" s="209"/>
      <c r="Q1855" s="209"/>
      <c r="R1855" s="209"/>
      <c r="S1855" s="209"/>
      <c r="T1855" s="21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4" t="s">
        <v>265</v>
      </c>
      <c r="AU1855" s="204" t="s">
        <v>85</v>
      </c>
      <c r="AV1855" s="14" t="s">
        <v>85</v>
      </c>
      <c r="AW1855" s="14" t="s">
        <v>32</v>
      </c>
      <c r="AX1855" s="14" t="s">
        <v>75</v>
      </c>
      <c r="AY1855" s="204" t="s">
        <v>257</v>
      </c>
    </row>
    <row r="1856" s="15" customFormat="1">
      <c r="A1856" s="15"/>
      <c r="B1856" s="211"/>
      <c r="C1856" s="15"/>
      <c r="D1856" s="196" t="s">
        <v>265</v>
      </c>
      <c r="E1856" s="212" t="s">
        <v>1</v>
      </c>
      <c r="F1856" s="213" t="s">
        <v>271</v>
      </c>
      <c r="G1856" s="15"/>
      <c r="H1856" s="214">
        <v>95.099999999999994</v>
      </c>
      <c r="I1856" s="215"/>
      <c r="J1856" s="15"/>
      <c r="K1856" s="15"/>
      <c r="L1856" s="211"/>
      <c r="M1856" s="216"/>
      <c r="N1856" s="217"/>
      <c r="O1856" s="217"/>
      <c r="P1856" s="217"/>
      <c r="Q1856" s="217"/>
      <c r="R1856" s="217"/>
      <c r="S1856" s="217"/>
      <c r="T1856" s="218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12" t="s">
        <v>265</v>
      </c>
      <c r="AU1856" s="212" t="s">
        <v>85</v>
      </c>
      <c r="AV1856" s="15" t="s">
        <v>108</v>
      </c>
      <c r="AW1856" s="15" t="s">
        <v>32</v>
      </c>
      <c r="AX1856" s="15" t="s">
        <v>82</v>
      </c>
      <c r="AY1856" s="212" t="s">
        <v>257</v>
      </c>
    </row>
    <row r="1857" s="2" customFormat="1" ht="24.15" customHeight="1">
      <c r="A1857" s="38"/>
      <c r="B1857" s="181"/>
      <c r="C1857" s="227" t="s">
        <v>2187</v>
      </c>
      <c r="D1857" s="227" t="s">
        <v>315</v>
      </c>
      <c r="E1857" s="228" t="s">
        <v>2188</v>
      </c>
      <c r="F1857" s="229" t="s">
        <v>2189</v>
      </c>
      <c r="G1857" s="230" t="s">
        <v>323</v>
      </c>
      <c r="H1857" s="231">
        <v>107.46299999999999</v>
      </c>
      <c r="I1857" s="232"/>
      <c r="J1857" s="233">
        <f>ROUND(I1857*H1857,2)</f>
        <v>0</v>
      </c>
      <c r="K1857" s="229" t="s">
        <v>263</v>
      </c>
      <c r="L1857" s="234"/>
      <c r="M1857" s="235" t="s">
        <v>1</v>
      </c>
      <c r="N1857" s="236" t="s">
        <v>40</v>
      </c>
      <c r="O1857" s="77"/>
      <c r="P1857" s="191">
        <f>O1857*H1857</f>
        <v>0</v>
      </c>
      <c r="Q1857" s="191">
        <v>0.02</v>
      </c>
      <c r="R1857" s="191">
        <f>Q1857*H1857</f>
        <v>2.1492599999999999</v>
      </c>
      <c r="S1857" s="191">
        <v>0</v>
      </c>
      <c r="T1857" s="192">
        <f>S1857*H1857</f>
        <v>0</v>
      </c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R1857" s="193" t="s">
        <v>462</v>
      </c>
      <c r="AT1857" s="193" t="s">
        <v>315</v>
      </c>
      <c r="AU1857" s="193" t="s">
        <v>85</v>
      </c>
      <c r="AY1857" s="19" t="s">
        <v>257</v>
      </c>
      <c r="BE1857" s="194">
        <f>IF(N1857="základní",J1857,0)</f>
        <v>0</v>
      </c>
      <c r="BF1857" s="194">
        <f>IF(N1857="snížená",J1857,0)</f>
        <v>0</v>
      </c>
      <c r="BG1857" s="194">
        <f>IF(N1857="zákl. přenesená",J1857,0)</f>
        <v>0</v>
      </c>
      <c r="BH1857" s="194">
        <f>IF(N1857="sníž. přenesená",J1857,0)</f>
        <v>0</v>
      </c>
      <c r="BI1857" s="194">
        <f>IF(N1857="nulová",J1857,0)</f>
        <v>0</v>
      </c>
      <c r="BJ1857" s="19" t="s">
        <v>82</v>
      </c>
      <c r="BK1857" s="194">
        <f>ROUND(I1857*H1857,2)</f>
        <v>0</v>
      </c>
      <c r="BL1857" s="19" t="s">
        <v>364</v>
      </c>
      <c r="BM1857" s="193" t="s">
        <v>2190</v>
      </c>
    </row>
    <row r="1858" s="14" customFormat="1">
      <c r="A1858" s="14"/>
      <c r="B1858" s="203"/>
      <c r="C1858" s="14"/>
      <c r="D1858" s="196" t="s">
        <v>265</v>
      </c>
      <c r="E1858" s="14"/>
      <c r="F1858" s="205" t="s">
        <v>2191</v>
      </c>
      <c r="G1858" s="14"/>
      <c r="H1858" s="206">
        <v>107.46299999999999</v>
      </c>
      <c r="I1858" s="207"/>
      <c r="J1858" s="14"/>
      <c r="K1858" s="14"/>
      <c r="L1858" s="203"/>
      <c r="M1858" s="208"/>
      <c r="N1858" s="209"/>
      <c r="O1858" s="209"/>
      <c r="P1858" s="209"/>
      <c r="Q1858" s="209"/>
      <c r="R1858" s="209"/>
      <c r="S1858" s="209"/>
      <c r="T1858" s="210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04" t="s">
        <v>265</v>
      </c>
      <c r="AU1858" s="204" t="s">
        <v>85</v>
      </c>
      <c r="AV1858" s="14" t="s">
        <v>85</v>
      </c>
      <c r="AW1858" s="14" t="s">
        <v>3</v>
      </c>
      <c r="AX1858" s="14" t="s">
        <v>82</v>
      </c>
      <c r="AY1858" s="204" t="s">
        <v>257</v>
      </c>
    </row>
    <row r="1859" s="2" customFormat="1" ht="16.5" customHeight="1">
      <c r="A1859" s="38"/>
      <c r="B1859" s="181"/>
      <c r="C1859" s="182" t="s">
        <v>2192</v>
      </c>
      <c r="D1859" s="182" t="s">
        <v>259</v>
      </c>
      <c r="E1859" s="183" t="s">
        <v>2193</v>
      </c>
      <c r="F1859" s="184" t="s">
        <v>2194</v>
      </c>
      <c r="G1859" s="185" t="s">
        <v>422</v>
      </c>
      <c r="H1859" s="186">
        <v>103.2</v>
      </c>
      <c r="I1859" s="187"/>
      <c r="J1859" s="188">
        <f>ROUND(I1859*H1859,2)</f>
        <v>0</v>
      </c>
      <c r="K1859" s="184" t="s">
        <v>263</v>
      </c>
      <c r="L1859" s="39"/>
      <c r="M1859" s="189" t="s">
        <v>1</v>
      </c>
      <c r="N1859" s="190" t="s">
        <v>40</v>
      </c>
      <c r="O1859" s="77"/>
      <c r="P1859" s="191">
        <f>O1859*H1859</f>
        <v>0</v>
      </c>
      <c r="Q1859" s="191">
        <v>3.0000000000000001E-05</v>
      </c>
      <c r="R1859" s="191">
        <f>Q1859*H1859</f>
        <v>0.0030960000000000002</v>
      </c>
      <c r="S1859" s="191">
        <v>0</v>
      </c>
      <c r="T1859" s="192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3" t="s">
        <v>364</v>
      </c>
      <c r="AT1859" s="193" t="s">
        <v>259</v>
      </c>
      <c r="AU1859" s="193" t="s">
        <v>85</v>
      </c>
      <c r="AY1859" s="19" t="s">
        <v>257</v>
      </c>
      <c r="BE1859" s="194">
        <f>IF(N1859="základní",J1859,0)</f>
        <v>0</v>
      </c>
      <c r="BF1859" s="194">
        <f>IF(N1859="snížená",J1859,0)</f>
        <v>0</v>
      </c>
      <c r="BG1859" s="194">
        <f>IF(N1859="zákl. přenesená",J1859,0)</f>
        <v>0</v>
      </c>
      <c r="BH1859" s="194">
        <f>IF(N1859="sníž. přenesená",J1859,0)</f>
        <v>0</v>
      </c>
      <c r="BI1859" s="194">
        <f>IF(N1859="nulová",J1859,0)</f>
        <v>0</v>
      </c>
      <c r="BJ1859" s="19" t="s">
        <v>82</v>
      </c>
      <c r="BK1859" s="194">
        <f>ROUND(I1859*H1859,2)</f>
        <v>0</v>
      </c>
      <c r="BL1859" s="19" t="s">
        <v>364</v>
      </c>
      <c r="BM1859" s="193" t="s">
        <v>2195</v>
      </c>
    </row>
    <row r="1860" s="13" customFormat="1">
      <c r="A1860" s="13"/>
      <c r="B1860" s="195"/>
      <c r="C1860" s="13"/>
      <c r="D1860" s="196" t="s">
        <v>265</v>
      </c>
      <c r="E1860" s="197" t="s">
        <v>1</v>
      </c>
      <c r="F1860" s="198" t="s">
        <v>889</v>
      </c>
      <c r="G1860" s="13"/>
      <c r="H1860" s="197" t="s">
        <v>1</v>
      </c>
      <c r="I1860" s="199"/>
      <c r="J1860" s="13"/>
      <c r="K1860" s="13"/>
      <c r="L1860" s="195"/>
      <c r="M1860" s="200"/>
      <c r="N1860" s="201"/>
      <c r="O1860" s="201"/>
      <c r="P1860" s="201"/>
      <c r="Q1860" s="201"/>
      <c r="R1860" s="201"/>
      <c r="S1860" s="201"/>
      <c r="T1860" s="20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7" t="s">
        <v>265</v>
      </c>
      <c r="AU1860" s="197" t="s">
        <v>85</v>
      </c>
      <c r="AV1860" s="13" t="s">
        <v>82</v>
      </c>
      <c r="AW1860" s="13" t="s">
        <v>32</v>
      </c>
      <c r="AX1860" s="13" t="s">
        <v>75</v>
      </c>
      <c r="AY1860" s="197" t="s">
        <v>257</v>
      </c>
    </row>
    <row r="1861" s="14" customFormat="1">
      <c r="A1861" s="14"/>
      <c r="B1861" s="203"/>
      <c r="C1861" s="14"/>
      <c r="D1861" s="196" t="s">
        <v>265</v>
      </c>
      <c r="E1861" s="204" t="s">
        <v>1</v>
      </c>
      <c r="F1861" s="205" t="s">
        <v>2196</v>
      </c>
      <c r="G1861" s="14"/>
      <c r="H1861" s="206">
        <v>103.2</v>
      </c>
      <c r="I1861" s="207"/>
      <c r="J1861" s="14"/>
      <c r="K1861" s="14"/>
      <c r="L1861" s="203"/>
      <c r="M1861" s="208"/>
      <c r="N1861" s="209"/>
      <c r="O1861" s="209"/>
      <c r="P1861" s="209"/>
      <c r="Q1861" s="209"/>
      <c r="R1861" s="209"/>
      <c r="S1861" s="209"/>
      <c r="T1861" s="21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4" t="s">
        <v>265</v>
      </c>
      <c r="AU1861" s="204" t="s">
        <v>85</v>
      </c>
      <c r="AV1861" s="14" t="s">
        <v>85</v>
      </c>
      <c r="AW1861" s="14" t="s">
        <v>32</v>
      </c>
      <c r="AX1861" s="14" t="s">
        <v>75</v>
      </c>
      <c r="AY1861" s="204" t="s">
        <v>257</v>
      </c>
    </row>
    <row r="1862" s="15" customFormat="1">
      <c r="A1862" s="15"/>
      <c r="B1862" s="211"/>
      <c r="C1862" s="15"/>
      <c r="D1862" s="196" t="s">
        <v>265</v>
      </c>
      <c r="E1862" s="212" t="s">
        <v>1</v>
      </c>
      <c r="F1862" s="213" t="s">
        <v>271</v>
      </c>
      <c r="G1862" s="15"/>
      <c r="H1862" s="214">
        <v>103.2</v>
      </c>
      <c r="I1862" s="215"/>
      <c r="J1862" s="15"/>
      <c r="K1862" s="15"/>
      <c r="L1862" s="211"/>
      <c r="M1862" s="216"/>
      <c r="N1862" s="217"/>
      <c r="O1862" s="217"/>
      <c r="P1862" s="217"/>
      <c r="Q1862" s="217"/>
      <c r="R1862" s="217"/>
      <c r="S1862" s="217"/>
      <c r="T1862" s="218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12" t="s">
        <v>265</v>
      </c>
      <c r="AU1862" s="212" t="s">
        <v>85</v>
      </c>
      <c r="AV1862" s="15" t="s">
        <v>108</v>
      </c>
      <c r="AW1862" s="15" t="s">
        <v>32</v>
      </c>
      <c r="AX1862" s="15" t="s">
        <v>82</v>
      </c>
      <c r="AY1862" s="212" t="s">
        <v>257</v>
      </c>
    </row>
    <row r="1863" s="2" customFormat="1" ht="24.15" customHeight="1">
      <c r="A1863" s="38"/>
      <c r="B1863" s="181"/>
      <c r="C1863" s="182" t="s">
        <v>2197</v>
      </c>
      <c r="D1863" s="182" t="s">
        <v>259</v>
      </c>
      <c r="E1863" s="183" t="s">
        <v>2198</v>
      </c>
      <c r="F1863" s="184" t="s">
        <v>2199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2200</v>
      </c>
    </row>
    <row r="1864" s="2" customFormat="1" ht="24.15" customHeight="1">
      <c r="A1864" s="38"/>
      <c r="B1864" s="181"/>
      <c r="C1864" s="182" t="s">
        <v>2201</v>
      </c>
      <c r="D1864" s="182" t="s">
        <v>259</v>
      </c>
      <c r="E1864" s="183" t="s">
        <v>2202</v>
      </c>
      <c r="F1864" s="184" t="s">
        <v>2203</v>
      </c>
      <c r="G1864" s="185" t="s">
        <v>304</v>
      </c>
      <c r="H1864" s="186">
        <v>4.0949999999999998</v>
      </c>
      <c r="I1864" s="187"/>
      <c r="J1864" s="188">
        <f>ROUND(I1864*H1864,2)</f>
        <v>0</v>
      </c>
      <c r="K1864" s="184" t="s">
        <v>263</v>
      </c>
      <c r="L1864" s="39"/>
      <c r="M1864" s="189" t="s">
        <v>1</v>
      </c>
      <c r="N1864" s="190" t="s">
        <v>40</v>
      </c>
      <c r="O1864" s="77"/>
      <c r="P1864" s="191">
        <f>O1864*H1864</f>
        <v>0</v>
      </c>
      <c r="Q1864" s="191">
        <v>0</v>
      </c>
      <c r="R1864" s="191">
        <f>Q1864*H1864</f>
        <v>0</v>
      </c>
      <c r="S1864" s="191">
        <v>0</v>
      </c>
      <c r="T1864" s="192">
        <f>S1864*H1864</f>
        <v>0</v>
      </c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R1864" s="193" t="s">
        <v>364</v>
      </c>
      <c r="AT1864" s="193" t="s">
        <v>259</v>
      </c>
      <c r="AU1864" s="193" t="s">
        <v>85</v>
      </c>
      <c r="AY1864" s="19" t="s">
        <v>257</v>
      </c>
      <c r="BE1864" s="194">
        <f>IF(N1864="základní",J1864,0)</f>
        <v>0</v>
      </c>
      <c r="BF1864" s="194">
        <f>IF(N1864="snížená",J1864,0)</f>
        <v>0</v>
      </c>
      <c r="BG1864" s="194">
        <f>IF(N1864="zákl. přenesená",J1864,0)</f>
        <v>0</v>
      </c>
      <c r="BH1864" s="194">
        <f>IF(N1864="sníž. přenesená",J1864,0)</f>
        <v>0</v>
      </c>
      <c r="BI1864" s="194">
        <f>IF(N1864="nulová",J1864,0)</f>
        <v>0</v>
      </c>
      <c r="BJ1864" s="19" t="s">
        <v>82</v>
      </c>
      <c r="BK1864" s="194">
        <f>ROUND(I1864*H1864,2)</f>
        <v>0</v>
      </c>
      <c r="BL1864" s="19" t="s">
        <v>364</v>
      </c>
      <c r="BM1864" s="193" t="s">
        <v>2204</v>
      </c>
    </row>
    <row r="1865" s="12" customFormat="1" ht="22.8" customHeight="1">
      <c r="A1865" s="12"/>
      <c r="B1865" s="168"/>
      <c r="C1865" s="12"/>
      <c r="D1865" s="169" t="s">
        <v>74</v>
      </c>
      <c r="E1865" s="179" t="s">
        <v>2205</v>
      </c>
      <c r="F1865" s="179" t="s">
        <v>2206</v>
      </c>
      <c r="G1865" s="12"/>
      <c r="H1865" s="12"/>
      <c r="I1865" s="171"/>
      <c r="J1865" s="180">
        <f>BK1865</f>
        <v>0</v>
      </c>
      <c r="K1865" s="12"/>
      <c r="L1865" s="168"/>
      <c r="M1865" s="173"/>
      <c r="N1865" s="174"/>
      <c r="O1865" s="174"/>
      <c r="P1865" s="175">
        <f>SUM(P1866:P1878)</f>
        <v>0</v>
      </c>
      <c r="Q1865" s="174"/>
      <c r="R1865" s="175">
        <f>SUM(R1866:R1878)</f>
        <v>0.40415999999999996</v>
      </c>
      <c r="S1865" s="174"/>
      <c r="T1865" s="176">
        <f>SUM(T1866:T1878)</f>
        <v>0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R1865" s="169" t="s">
        <v>85</v>
      </c>
      <c r="AT1865" s="177" t="s">
        <v>74</v>
      </c>
      <c r="AU1865" s="177" t="s">
        <v>82</v>
      </c>
      <c r="AY1865" s="169" t="s">
        <v>257</v>
      </c>
      <c r="BK1865" s="178">
        <f>SUM(BK1866:BK1878)</f>
        <v>0</v>
      </c>
    </row>
    <row r="1866" s="2" customFormat="1" ht="21.75" customHeight="1">
      <c r="A1866" s="38"/>
      <c r="B1866" s="181"/>
      <c r="C1866" s="182" t="s">
        <v>2207</v>
      </c>
      <c r="D1866" s="182" t="s">
        <v>259</v>
      </c>
      <c r="E1866" s="183" t="s">
        <v>2208</v>
      </c>
      <c r="F1866" s="184" t="s">
        <v>2209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</v>
      </c>
      <c r="R1866" s="191">
        <f>Q1866*H1866</f>
        <v>0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2210</v>
      </c>
    </row>
    <row r="1867" s="2" customFormat="1" ht="24.15" customHeight="1">
      <c r="A1867" s="38"/>
      <c r="B1867" s="181"/>
      <c r="C1867" s="182" t="s">
        <v>2211</v>
      </c>
      <c r="D1867" s="182" t="s">
        <v>259</v>
      </c>
      <c r="E1867" s="183" t="s">
        <v>2212</v>
      </c>
      <c r="F1867" s="184" t="s">
        <v>2213</v>
      </c>
      <c r="G1867" s="185" t="s">
        <v>323</v>
      </c>
      <c r="H1867" s="186">
        <v>84.200000000000003</v>
      </c>
      <c r="I1867" s="187"/>
      <c r="J1867" s="188">
        <f>ROUND(I1867*H1867,2)</f>
        <v>0</v>
      </c>
      <c r="K1867" s="184" t="s">
        <v>263</v>
      </c>
      <c r="L1867" s="39"/>
      <c r="M1867" s="189" t="s">
        <v>1</v>
      </c>
      <c r="N1867" s="190" t="s">
        <v>40</v>
      </c>
      <c r="O1867" s="77"/>
      <c r="P1867" s="191">
        <f>O1867*H1867</f>
        <v>0</v>
      </c>
      <c r="Q1867" s="191">
        <v>0.0047999999999999996</v>
      </c>
      <c r="R1867" s="191">
        <f>Q1867*H1867</f>
        <v>0.40415999999999996</v>
      </c>
      <c r="S1867" s="191">
        <v>0</v>
      </c>
      <c r="T1867" s="192">
        <f>S1867*H1867</f>
        <v>0</v>
      </c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R1867" s="193" t="s">
        <v>364</v>
      </c>
      <c r="AT1867" s="193" t="s">
        <v>259</v>
      </c>
      <c r="AU1867" s="193" t="s">
        <v>85</v>
      </c>
      <c r="AY1867" s="19" t="s">
        <v>257</v>
      </c>
      <c r="BE1867" s="194">
        <f>IF(N1867="základní",J1867,0)</f>
        <v>0</v>
      </c>
      <c r="BF1867" s="194">
        <f>IF(N1867="snížená",J1867,0)</f>
        <v>0</v>
      </c>
      <c r="BG1867" s="194">
        <f>IF(N1867="zákl. přenesená",J1867,0)</f>
        <v>0</v>
      </c>
      <c r="BH1867" s="194">
        <f>IF(N1867="sníž. přenesená",J1867,0)</f>
        <v>0</v>
      </c>
      <c r="BI1867" s="194">
        <f>IF(N1867="nulová",J1867,0)</f>
        <v>0</v>
      </c>
      <c r="BJ1867" s="19" t="s">
        <v>82</v>
      </c>
      <c r="BK1867" s="194">
        <f>ROUND(I1867*H1867,2)</f>
        <v>0</v>
      </c>
      <c r="BL1867" s="19" t="s">
        <v>364</v>
      </c>
      <c r="BM1867" s="193" t="s">
        <v>2214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889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3" customFormat="1">
      <c r="A1869" s="13"/>
      <c r="B1869" s="195"/>
      <c r="C1869" s="13"/>
      <c r="D1869" s="196" t="s">
        <v>265</v>
      </c>
      <c r="E1869" s="197" t="s">
        <v>1</v>
      </c>
      <c r="F1869" s="198" t="s">
        <v>927</v>
      </c>
      <c r="G1869" s="13"/>
      <c r="H1869" s="197" t="s">
        <v>1</v>
      </c>
      <c r="I1869" s="199"/>
      <c r="J1869" s="13"/>
      <c r="K1869" s="13"/>
      <c r="L1869" s="195"/>
      <c r="M1869" s="200"/>
      <c r="N1869" s="201"/>
      <c r="O1869" s="201"/>
      <c r="P1869" s="201"/>
      <c r="Q1869" s="201"/>
      <c r="R1869" s="201"/>
      <c r="S1869" s="201"/>
      <c r="T1869" s="20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7" t="s">
        <v>265</v>
      </c>
      <c r="AU1869" s="197" t="s">
        <v>85</v>
      </c>
      <c r="AV1869" s="13" t="s">
        <v>82</v>
      </c>
      <c r="AW1869" s="13" t="s">
        <v>32</v>
      </c>
      <c r="AX1869" s="13" t="s">
        <v>75</v>
      </c>
      <c r="AY1869" s="197" t="s">
        <v>257</v>
      </c>
    </row>
    <row r="1870" s="14" customFormat="1">
      <c r="A1870" s="14"/>
      <c r="B1870" s="203"/>
      <c r="C1870" s="14"/>
      <c r="D1870" s="196" t="s">
        <v>265</v>
      </c>
      <c r="E1870" s="204" t="s">
        <v>1</v>
      </c>
      <c r="F1870" s="205" t="s">
        <v>959</v>
      </c>
      <c r="G1870" s="14"/>
      <c r="H1870" s="206">
        <v>84.200000000000003</v>
      </c>
      <c r="I1870" s="207"/>
      <c r="J1870" s="14"/>
      <c r="K1870" s="14"/>
      <c r="L1870" s="203"/>
      <c r="M1870" s="208"/>
      <c r="N1870" s="209"/>
      <c r="O1870" s="209"/>
      <c r="P1870" s="209"/>
      <c r="Q1870" s="209"/>
      <c r="R1870" s="209"/>
      <c r="S1870" s="209"/>
      <c r="T1870" s="21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4" t="s">
        <v>265</v>
      </c>
      <c r="AU1870" s="204" t="s">
        <v>85</v>
      </c>
      <c r="AV1870" s="14" t="s">
        <v>85</v>
      </c>
      <c r="AW1870" s="14" t="s">
        <v>32</v>
      </c>
      <c r="AX1870" s="14" t="s">
        <v>75</v>
      </c>
      <c r="AY1870" s="204" t="s">
        <v>257</v>
      </c>
    </row>
    <row r="1871" s="15" customFormat="1">
      <c r="A1871" s="15"/>
      <c r="B1871" s="211"/>
      <c r="C1871" s="15"/>
      <c r="D1871" s="196" t="s">
        <v>265</v>
      </c>
      <c r="E1871" s="212" t="s">
        <v>1</v>
      </c>
      <c r="F1871" s="213" t="s">
        <v>271</v>
      </c>
      <c r="G1871" s="15"/>
      <c r="H1871" s="214">
        <v>84.200000000000003</v>
      </c>
      <c r="I1871" s="215"/>
      <c r="J1871" s="15"/>
      <c r="K1871" s="15"/>
      <c r="L1871" s="211"/>
      <c r="M1871" s="216"/>
      <c r="N1871" s="217"/>
      <c r="O1871" s="217"/>
      <c r="P1871" s="217"/>
      <c r="Q1871" s="217"/>
      <c r="R1871" s="217"/>
      <c r="S1871" s="217"/>
      <c r="T1871" s="218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12" t="s">
        <v>265</v>
      </c>
      <c r="AU1871" s="212" t="s">
        <v>85</v>
      </c>
      <c r="AV1871" s="15" t="s">
        <v>108</v>
      </c>
      <c r="AW1871" s="15" t="s">
        <v>32</v>
      </c>
      <c r="AX1871" s="15" t="s">
        <v>82</v>
      </c>
      <c r="AY1871" s="212" t="s">
        <v>257</v>
      </c>
    </row>
    <row r="1872" s="2" customFormat="1" ht="33" customHeight="1">
      <c r="A1872" s="38"/>
      <c r="B1872" s="181"/>
      <c r="C1872" s="182" t="s">
        <v>2215</v>
      </c>
      <c r="D1872" s="182" t="s">
        <v>259</v>
      </c>
      <c r="E1872" s="183" t="s">
        <v>2216</v>
      </c>
      <c r="F1872" s="184" t="s">
        <v>2217</v>
      </c>
      <c r="G1872" s="185" t="s">
        <v>323</v>
      </c>
      <c r="H1872" s="186">
        <v>84.200000000000003</v>
      </c>
      <c r="I1872" s="187"/>
      <c r="J1872" s="188">
        <f>ROUND(I1872*H1872,2)</f>
        <v>0</v>
      </c>
      <c r="K1872" s="184" t="s">
        <v>1</v>
      </c>
      <c r="L1872" s="39"/>
      <c r="M1872" s="189" t="s">
        <v>1</v>
      </c>
      <c r="N1872" s="190" t="s">
        <v>40</v>
      </c>
      <c r="O1872" s="77"/>
      <c r="P1872" s="191">
        <f>O1872*H1872</f>
        <v>0</v>
      </c>
      <c r="Q1872" s="191">
        <v>0</v>
      </c>
      <c r="R1872" s="191">
        <f>Q1872*H1872</f>
        <v>0</v>
      </c>
      <c r="S1872" s="191">
        <v>0</v>
      </c>
      <c r="T1872" s="192">
        <f>S1872*H1872</f>
        <v>0</v>
      </c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R1872" s="193" t="s">
        <v>364</v>
      </c>
      <c r="AT1872" s="193" t="s">
        <v>259</v>
      </c>
      <c r="AU1872" s="193" t="s">
        <v>85</v>
      </c>
      <c r="AY1872" s="19" t="s">
        <v>257</v>
      </c>
      <c r="BE1872" s="194">
        <f>IF(N1872="základní",J1872,0)</f>
        <v>0</v>
      </c>
      <c r="BF1872" s="194">
        <f>IF(N1872="snížená",J1872,0)</f>
        <v>0</v>
      </c>
      <c r="BG1872" s="194">
        <f>IF(N1872="zákl. přenesená",J1872,0)</f>
        <v>0</v>
      </c>
      <c r="BH1872" s="194">
        <f>IF(N1872="sníž. přenesená",J1872,0)</f>
        <v>0</v>
      </c>
      <c r="BI1872" s="194">
        <f>IF(N1872="nulová",J1872,0)</f>
        <v>0</v>
      </c>
      <c r="BJ1872" s="19" t="s">
        <v>82</v>
      </c>
      <c r="BK1872" s="194">
        <f>ROUND(I1872*H1872,2)</f>
        <v>0</v>
      </c>
      <c r="BL1872" s="19" t="s">
        <v>364</v>
      </c>
      <c r="BM1872" s="193" t="s">
        <v>2218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889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3" customFormat="1">
      <c r="A1874" s="13"/>
      <c r="B1874" s="195"/>
      <c r="C1874" s="13"/>
      <c r="D1874" s="196" t="s">
        <v>265</v>
      </c>
      <c r="E1874" s="197" t="s">
        <v>1</v>
      </c>
      <c r="F1874" s="198" t="s">
        <v>927</v>
      </c>
      <c r="G1874" s="13"/>
      <c r="H1874" s="197" t="s">
        <v>1</v>
      </c>
      <c r="I1874" s="199"/>
      <c r="J1874" s="13"/>
      <c r="K1874" s="13"/>
      <c r="L1874" s="195"/>
      <c r="M1874" s="200"/>
      <c r="N1874" s="201"/>
      <c r="O1874" s="201"/>
      <c r="P1874" s="201"/>
      <c r="Q1874" s="201"/>
      <c r="R1874" s="201"/>
      <c r="S1874" s="201"/>
      <c r="T1874" s="20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7" t="s">
        <v>265</v>
      </c>
      <c r="AU1874" s="197" t="s">
        <v>85</v>
      </c>
      <c r="AV1874" s="13" t="s">
        <v>82</v>
      </c>
      <c r="AW1874" s="13" t="s">
        <v>32</v>
      </c>
      <c r="AX1874" s="13" t="s">
        <v>75</v>
      </c>
      <c r="AY1874" s="197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2219</v>
      </c>
      <c r="G1875" s="14"/>
      <c r="H1875" s="206">
        <v>61.289999999999999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2220</v>
      </c>
      <c r="G1876" s="14"/>
      <c r="H1876" s="206">
        <v>12.82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4" customFormat="1">
      <c r="A1877" s="14"/>
      <c r="B1877" s="203"/>
      <c r="C1877" s="14"/>
      <c r="D1877" s="196" t="s">
        <v>265</v>
      </c>
      <c r="E1877" s="204" t="s">
        <v>1</v>
      </c>
      <c r="F1877" s="205" t="s">
        <v>2221</v>
      </c>
      <c r="G1877" s="14"/>
      <c r="H1877" s="206">
        <v>10.09</v>
      </c>
      <c r="I1877" s="207"/>
      <c r="J1877" s="14"/>
      <c r="K1877" s="14"/>
      <c r="L1877" s="203"/>
      <c r="M1877" s="208"/>
      <c r="N1877" s="209"/>
      <c r="O1877" s="209"/>
      <c r="P1877" s="209"/>
      <c r="Q1877" s="209"/>
      <c r="R1877" s="209"/>
      <c r="S1877" s="209"/>
      <c r="T1877" s="210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4" t="s">
        <v>265</v>
      </c>
      <c r="AU1877" s="204" t="s">
        <v>85</v>
      </c>
      <c r="AV1877" s="14" t="s">
        <v>85</v>
      </c>
      <c r="AW1877" s="14" t="s">
        <v>32</v>
      </c>
      <c r="AX1877" s="14" t="s">
        <v>75</v>
      </c>
      <c r="AY1877" s="204" t="s">
        <v>257</v>
      </c>
    </row>
    <row r="1878" s="15" customFormat="1">
      <c r="A1878" s="15"/>
      <c r="B1878" s="211"/>
      <c r="C1878" s="15"/>
      <c r="D1878" s="196" t="s">
        <v>265</v>
      </c>
      <c r="E1878" s="212" t="s">
        <v>1</v>
      </c>
      <c r="F1878" s="213" t="s">
        <v>271</v>
      </c>
      <c r="G1878" s="15"/>
      <c r="H1878" s="214">
        <v>84.200000000000003</v>
      </c>
      <c r="I1878" s="215"/>
      <c r="J1878" s="15"/>
      <c r="K1878" s="15"/>
      <c r="L1878" s="211"/>
      <c r="M1878" s="216"/>
      <c r="N1878" s="217"/>
      <c r="O1878" s="217"/>
      <c r="P1878" s="217"/>
      <c r="Q1878" s="217"/>
      <c r="R1878" s="217"/>
      <c r="S1878" s="217"/>
      <c r="T1878" s="218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12" t="s">
        <v>265</v>
      </c>
      <c r="AU1878" s="212" t="s">
        <v>85</v>
      </c>
      <c r="AV1878" s="15" t="s">
        <v>108</v>
      </c>
      <c r="AW1878" s="15" t="s">
        <v>32</v>
      </c>
      <c r="AX1878" s="15" t="s">
        <v>82</v>
      </c>
      <c r="AY1878" s="212" t="s">
        <v>257</v>
      </c>
    </row>
    <row r="1879" s="12" customFormat="1" ht="22.8" customHeight="1">
      <c r="A1879" s="12"/>
      <c r="B1879" s="168"/>
      <c r="C1879" s="12"/>
      <c r="D1879" s="169" t="s">
        <v>74</v>
      </c>
      <c r="E1879" s="179" t="s">
        <v>2222</v>
      </c>
      <c r="F1879" s="179" t="s">
        <v>2223</v>
      </c>
      <c r="G1879" s="12"/>
      <c r="H1879" s="12"/>
      <c r="I1879" s="171"/>
      <c r="J1879" s="180">
        <f>BK1879</f>
        <v>0</v>
      </c>
      <c r="K1879" s="12"/>
      <c r="L1879" s="168"/>
      <c r="M1879" s="173"/>
      <c r="N1879" s="174"/>
      <c r="O1879" s="174"/>
      <c r="P1879" s="175">
        <f>SUM(P1880:P1986)</f>
        <v>0</v>
      </c>
      <c r="Q1879" s="174"/>
      <c r="R1879" s="175">
        <f>SUM(R1880:R1986)</f>
        <v>1.5857532699999999</v>
      </c>
      <c r="S1879" s="174"/>
      <c r="T1879" s="176">
        <f>SUM(T1880:T1986)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169" t="s">
        <v>85</v>
      </c>
      <c r="AT1879" s="177" t="s">
        <v>74</v>
      </c>
      <c r="AU1879" s="177" t="s">
        <v>82</v>
      </c>
      <c r="AY1879" s="169" t="s">
        <v>257</v>
      </c>
      <c r="BK1879" s="178">
        <f>SUM(BK1880:BK1986)</f>
        <v>0</v>
      </c>
    </row>
    <row r="1880" s="2" customFormat="1" ht="24.15" customHeight="1">
      <c r="A1880" s="38"/>
      <c r="B1880" s="181"/>
      <c r="C1880" s="182" t="s">
        <v>2224</v>
      </c>
      <c r="D1880" s="182" t="s">
        <v>259</v>
      </c>
      <c r="E1880" s="183" t="s">
        <v>2225</v>
      </c>
      <c r="F1880" s="184" t="s">
        <v>2226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0.00020000000000000001</v>
      </c>
      <c r="R1880" s="191">
        <f>Q1880*H1880</f>
        <v>0.68058079999999999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2227</v>
      </c>
    </row>
    <row r="1881" s="2" customFormat="1" ht="33" customHeight="1">
      <c r="A1881" s="38"/>
      <c r="B1881" s="181"/>
      <c r="C1881" s="182" t="s">
        <v>2228</v>
      </c>
      <c r="D1881" s="182" t="s">
        <v>259</v>
      </c>
      <c r="E1881" s="183" t="s">
        <v>2229</v>
      </c>
      <c r="F1881" s="184" t="s">
        <v>2230</v>
      </c>
      <c r="G1881" s="185" t="s">
        <v>323</v>
      </c>
      <c r="H1881" s="186">
        <v>3402.904</v>
      </c>
      <c r="I1881" s="187"/>
      <c r="J1881" s="188">
        <f>ROUND(I1881*H1881,2)</f>
        <v>0</v>
      </c>
      <c r="K1881" s="184" t="s">
        <v>263</v>
      </c>
      <c r="L1881" s="39"/>
      <c r="M1881" s="189" t="s">
        <v>1</v>
      </c>
      <c r="N1881" s="190" t="s">
        <v>40</v>
      </c>
      <c r="O1881" s="77"/>
      <c r="P1881" s="191">
        <f>O1881*H1881</f>
        <v>0</v>
      </c>
      <c r="Q1881" s="191">
        <v>0.00025999999999999998</v>
      </c>
      <c r="R1881" s="191">
        <f>Q1881*H1881</f>
        <v>0.88475503999999994</v>
      </c>
      <c r="S1881" s="191">
        <v>0</v>
      </c>
      <c r="T1881" s="192">
        <f>S1881*H1881</f>
        <v>0</v>
      </c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R1881" s="193" t="s">
        <v>364</v>
      </c>
      <c r="AT1881" s="193" t="s">
        <v>259</v>
      </c>
      <c r="AU1881" s="193" t="s">
        <v>85</v>
      </c>
      <c r="AY1881" s="19" t="s">
        <v>257</v>
      </c>
      <c r="BE1881" s="194">
        <f>IF(N1881="základní",J1881,0)</f>
        <v>0</v>
      </c>
      <c r="BF1881" s="194">
        <f>IF(N1881="snížená",J1881,0)</f>
        <v>0</v>
      </c>
      <c r="BG1881" s="194">
        <f>IF(N1881="zákl. přenesená",J1881,0)</f>
        <v>0</v>
      </c>
      <c r="BH1881" s="194">
        <f>IF(N1881="sníž. přenesená",J1881,0)</f>
        <v>0</v>
      </c>
      <c r="BI1881" s="194">
        <f>IF(N1881="nulová",J1881,0)</f>
        <v>0</v>
      </c>
      <c r="BJ1881" s="19" t="s">
        <v>82</v>
      </c>
      <c r="BK1881" s="194">
        <f>ROUND(I1881*H1881,2)</f>
        <v>0</v>
      </c>
      <c r="BL1881" s="19" t="s">
        <v>364</v>
      </c>
      <c r="BM1881" s="193" t="s">
        <v>2231</v>
      </c>
    </row>
    <row r="1882" s="13" customFormat="1">
      <c r="A1882" s="13"/>
      <c r="B1882" s="195"/>
      <c r="C1882" s="13"/>
      <c r="D1882" s="196" t="s">
        <v>265</v>
      </c>
      <c r="E1882" s="197" t="s">
        <v>1</v>
      </c>
      <c r="F1882" s="198" t="s">
        <v>1040</v>
      </c>
      <c r="G1882" s="13"/>
      <c r="H1882" s="197" t="s">
        <v>1</v>
      </c>
      <c r="I1882" s="199"/>
      <c r="J1882" s="13"/>
      <c r="K1882" s="13"/>
      <c r="L1882" s="195"/>
      <c r="M1882" s="200"/>
      <c r="N1882" s="201"/>
      <c r="O1882" s="201"/>
      <c r="P1882" s="201"/>
      <c r="Q1882" s="201"/>
      <c r="R1882" s="201"/>
      <c r="S1882" s="201"/>
      <c r="T1882" s="20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7" t="s">
        <v>265</v>
      </c>
      <c r="AU1882" s="197" t="s">
        <v>85</v>
      </c>
      <c r="AV1882" s="13" t="s">
        <v>82</v>
      </c>
      <c r="AW1882" s="13" t="s">
        <v>32</v>
      </c>
      <c r="AX1882" s="13" t="s">
        <v>75</v>
      </c>
      <c r="AY1882" s="197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2232</v>
      </c>
      <c r="G1883" s="14"/>
      <c r="H1883" s="206">
        <v>433.76900000000001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2233</v>
      </c>
      <c r="G1884" s="14"/>
      <c r="H1884" s="206">
        <v>307.22300000000001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2234</v>
      </c>
      <c r="G1885" s="14"/>
      <c r="H1885" s="206">
        <v>94.119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2235</v>
      </c>
      <c r="G1886" s="14"/>
      <c r="H1886" s="206">
        <v>103.572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2236</v>
      </c>
      <c r="G1887" s="14"/>
      <c r="H1887" s="206">
        <v>44.387999999999998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2237</v>
      </c>
      <c r="G1888" s="14"/>
      <c r="H1888" s="206">
        <v>83.227999999999994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2238</v>
      </c>
      <c r="G1889" s="14"/>
      <c r="H1889" s="206">
        <v>80.144999999999996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2239</v>
      </c>
      <c r="G1890" s="14"/>
      <c r="H1890" s="206">
        <v>78.501000000000005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2240</v>
      </c>
      <c r="G1891" s="14"/>
      <c r="H1891" s="206">
        <v>78.090000000000003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2241</v>
      </c>
      <c r="G1892" s="14"/>
      <c r="H1892" s="206">
        <v>34.524000000000001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2242</v>
      </c>
      <c r="G1893" s="14"/>
      <c r="H1893" s="206">
        <v>49.115000000000002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2243</v>
      </c>
      <c r="G1894" s="14"/>
      <c r="H1894" s="206">
        <v>49.526000000000003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2244</v>
      </c>
      <c r="G1895" s="14"/>
      <c r="H1895" s="206">
        <v>143.929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2245</v>
      </c>
      <c r="G1896" s="14"/>
      <c r="H1896" s="206">
        <v>398.80500000000001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2246</v>
      </c>
      <c r="G1897" s="14"/>
      <c r="H1897" s="206">
        <v>61.298000000000002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2247</v>
      </c>
      <c r="G1898" s="14"/>
      <c r="H1898" s="206">
        <v>49.594999999999999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2248</v>
      </c>
      <c r="G1899" s="14"/>
      <c r="H1899" s="206">
        <v>50.338000000000001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2249</v>
      </c>
      <c r="G1900" s="14"/>
      <c r="H1900" s="206">
        <v>54.424999999999997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2250</v>
      </c>
      <c r="G1901" s="14"/>
      <c r="H1901" s="206">
        <v>32.506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2251</v>
      </c>
      <c r="G1902" s="14"/>
      <c r="H1902" s="206">
        <v>21.919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2252</v>
      </c>
      <c r="G1903" s="14"/>
      <c r="H1903" s="206">
        <v>21.733000000000001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2253</v>
      </c>
      <c r="G1904" s="14"/>
      <c r="H1904" s="206">
        <v>31.763000000000002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2254</v>
      </c>
      <c r="G1905" s="14"/>
      <c r="H1905" s="206">
        <v>28.791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2255</v>
      </c>
      <c r="G1906" s="14"/>
      <c r="H1906" s="206">
        <v>39.008000000000003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2256</v>
      </c>
      <c r="G1907" s="14"/>
      <c r="H1907" s="206">
        <v>28.791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2257</v>
      </c>
      <c r="G1908" s="14"/>
      <c r="H1908" s="206">
        <v>45.509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2258</v>
      </c>
      <c r="G1909" s="14"/>
      <c r="H1909" s="206">
        <v>44.951999999999998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2259</v>
      </c>
      <c r="G1910" s="14"/>
      <c r="H1910" s="206">
        <v>26.004999999999999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2260</v>
      </c>
      <c r="G1911" s="14"/>
      <c r="H1911" s="206">
        <v>22.661999999999999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2261</v>
      </c>
      <c r="G1912" s="14"/>
      <c r="H1912" s="206">
        <v>42.350999999999999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2262</v>
      </c>
      <c r="G1913" s="14"/>
      <c r="H1913" s="206">
        <v>111.07899999999999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2263</v>
      </c>
      <c r="G1914" s="14"/>
      <c r="H1914" s="206">
        <v>92.132000000000005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2264</v>
      </c>
      <c r="G1915" s="14"/>
      <c r="H1915" s="206">
        <v>67.984999999999999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2265</v>
      </c>
      <c r="G1916" s="14"/>
      <c r="H1916" s="206">
        <v>58.697000000000003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4" customFormat="1">
      <c r="A1917" s="14"/>
      <c r="B1917" s="203"/>
      <c r="C1917" s="14"/>
      <c r="D1917" s="196" t="s">
        <v>265</v>
      </c>
      <c r="E1917" s="204" t="s">
        <v>1</v>
      </c>
      <c r="F1917" s="205" t="s">
        <v>2266</v>
      </c>
      <c r="G1917" s="14"/>
      <c r="H1917" s="206">
        <v>224.88999999999999</v>
      </c>
      <c r="I1917" s="207"/>
      <c r="J1917" s="14"/>
      <c r="K1917" s="14"/>
      <c r="L1917" s="203"/>
      <c r="M1917" s="208"/>
      <c r="N1917" s="209"/>
      <c r="O1917" s="209"/>
      <c r="P1917" s="209"/>
      <c r="Q1917" s="209"/>
      <c r="R1917" s="209"/>
      <c r="S1917" s="209"/>
      <c r="T1917" s="210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4" t="s">
        <v>265</v>
      </c>
      <c r="AU1917" s="204" t="s">
        <v>85</v>
      </c>
      <c r="AV1917" s="14" t="s">
        <v>85</v>
      </c>
      <c r="AW1917" s="14" t="s">
        <v>32</v>
      </c>
      <c r="AX1917" s="14" t="s">
        <v>75</v>
      </c>
      <c r="AY1917" s="204" t="s">
        <v>257</v>
      </c>
    </row>
    <row r="1918" s="16" customFormat="1">
      <c r="A1918" s="16"/>
      <c r="B1918" s="219"/>
      <c r="C1918" s="16"/>
      <c r="D1918" s="196" t="s">
        <v>265</v>
      </c>
      <c r="E1918" s="220" t="s">
        <v>1</v>
      </c>
      <c r="F1918" s="221" t="s">
        <v>296</v>
      </c>
      <c r="G1918" s="16"/>
      <c r="H1918" s="222">
        <v>3135.3630000000003</v>
      </c>
      <c r="I1918" s="223"/>
      <c r="J1918" s="16"/>
      <c r="K1918" s="16"/>
      <c r="L1918" s="219"/>
      <c r="M1918" s="224"/>
      <c r="N1918" s="225"/>
      <c r="O1918" s="225"/>
      <c r="P1918" s="225"/>
      <c r="Q1918" s="225"/>
      <c r="R1918" s="225"/>
      <c r="S1918" s="225"/>
      <c r="T1918" s="22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20" t="s">
        <v>265</v>
      </c>
      <c r="AU1918" s="220" t="s">
        <v>85</v>
      </c>
      <c r="AV1918" s="16" t="s">
        <v>92</v>
      </c>
      <c r="AW1918" s="16" t="s">
        <v>32</v>
      </c>
      <c r="AX1918" s="16" t="s">
        <v>75</v>
      </c>
      <c r="AY1918" s="220" t="s">
        <v>257</v>
      </c>
    </row>
    <row r="1919" s="13" customFormat="1">
      <c r="A1919" s="13"/>
      <c r="B1919" s="195"/>
      <c r="C1919" s="13"/>
      <c r="D1919" s="196" t="s">
        <v>265</v>
      </c>
      <c r="E1919" s="197" t="s">
        <v>1</v>
      </c>
      <c r="F1919" s="198" t="s">
        <v>2267</v>
      </c>
      <c r="G1919" s="13"/>
      <c r="H1919" s="197" t="s">
        <v>1</v>
      </c>
      <c r="I1919" s="199"/>
      <c r="J1919" s="13"/>
      <c r="K1919" s="13"/>
      <c r="L1919" s="195"/>
      <c r="M1919" s="200"/>
      <c r="N1919" s="201"/>
      <c r="O1919" s="201"/>
      <c r="P1919" s="201"/>
      <c r="Q1919" s="201"/>
      <c r="R1919" s="201"/>
      <c r="S1919" s="201"/>
      <c r="T1919" s="20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7" t="s">
        <v>265</v>
      </c>
      <c r="AU1919" s="197" t="s">
        <v>85</v>
      </c>
      <c r="AV1919" s="13" t="s">
        <v>82</v>
      </c>
      <c r="AW1919" s="13" t="s">
        <v>32</v>
      </c>
      <c r="AX1919" s="13" t="s">
        <v>75</v>
      </c>
      <c r="AY1919" s="197" t="s">
        <v>257</v>
      </c>
    </row>
    <row r="1920" s="14" customFormat="1">
      <c r="A1920" s="14"/>
      <c r="B1920" s="203"/>
      <c r="C1920" s="14"/>
      <c r="D1920" s="196" t="s">
        <v>265</v>
      </c>
      <c r="E1920" s="204" t="s">
        <v>1</v>
      </c>
      <c r="F1920" s="205" t="s">
        <v>2268</v>
      </c>
      <c r="G1920" s="14"/>
      <c r="H1920" s="206">
        <v>156.83000000000001</v>
      </c>
      <c r="I1920" s="207"/>
      <c r="J1920" s="14"/>
      <c r="K1920" s="14"/>
      <c r="L1920" s="203"/>
      <c r="M1920" s="208"/>
      <c r="N1920" s="209"/>
      <c r="O1920" s="209"/>
      <c r="P1920" s="209"/>
      <c r="Q1920" s="209"/>
      <c r="R1920" s="209"/>
      <c r="S1920" s="209"/>
      <c r="T1920" s="210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4" t="s">
        <v>265</v>
      </c>
      <c r="AU1920" s="204" t="s">
        <v>85</v>
      </c>
      <c r="AV1920" s="14" t="s">
        <v>85</v>
      </c>
      <c r="AW1920" s="14" t="s">
        <v>32</v>
      </c>
      <c r="AX1920" s="14" t="s">
        <v>75</v>
      </c>
      <c r="AY1920" s="204" t="s">
        <v>257</v>
      </c>
    </row>
    <row r="1921" s="16" customFormat="1">
      <c r="A1921" s="16"/>
      <c r="B1921" s="219"/>
      <c r="C1921" s="16"/>
      <c r="D1921" s="196" t="s">
        <v>265</v>
      </c>
      <c r="E1921" s="220" t="s">
        <v>1</v>
      </c>
      <c r="F1921" s="221" t="s">
        <v>296</v>
      </c>
      <c r="G1921" s="16"/>
      <c r="H1921" s="222">
        <v>156.83000000000001</v>
      </c>
      <c r="I1921" s="223"/>
      <c r="J1921" s="16"/>
      <c r="K1921" s="16"/>
      <c r="L1921" s="219"/>
      <c r="M1921" s="224"/>
      <c r="N1921" s="225"/>
      <c r="O1921" s="225"/>
      <c r="P1921" s="225"/>
      <c r="Q1921" s="225"/>
      <c r="R1921" s="225"/>
      <c r="S1921" s="225"/>
      <c r="T1921" s="22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20" t="s">
        <v>265</v>
      </c>
      <c r="AU1921" s="220" t="s">
        <v>85</v>
      </c>
      <c r="AV1921" s="16" t="s">
        <v>92</v>
      </c>
      <c r="AW1921" s="16" t="s">
        <v>32</v>
      </c>
      <c r="AX1921" s="16" t="s">
        <v>75</v>
      </c>
      <c r="AY1921" s="220" t="s">
        <v>257</v>
      </c>
    </row>
    <row r="1922" s="13" customFormat="1">
      <c r="A1922" s="13"/>
      <c r="B1922" s="195"/>
      <c r="C1922" s="13"/>
      <c r="D1922" s="196" t="s">
        <v>265</v>
      </c>
      <c r="E1922" s="197" t="s">
        <v>1</v>
      </c>
      <c r="F1922" s="198" t="s">
        <v>2269</v>
      </c>
      <c r="G1922" s="13"/>
      <c r="H1922" s="197" t="s">
        <v>1</v>
      </c>
      <c r="I1922" s="199"/>
      <c r="J1922" s="13"/>
      <c r="K1922" s="13"/>
      <c r="L1922" s="195"/>
      <c r="M1922" s="200"/>
      <c r="N1922" s="201"/>
      <c r="O1922" s="201"/>
      <c r="P1922" s="201"/>
      <c r="Q1922" s="201"/>
      <c r="R1922" s="201"/>
      <c r="S1922" s="201"/>
      <c r="T1922" s="20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197" t="s">
        <v>265</v>
      </c>
      <c r="AU1922" s="197" t="s">
        <v>85</v>
      </c>
      <c r="AV1922" s="13" t="s">
        <v>82</v>
      </c>
      <c r="AW1922" s="13" t="s">
        <v>32</v>
      </c>
      <c r="AX1922" s="13" t="s">
        <v>75</v>
      </c>
      <c r="AY1922" s="197" t="s">
        <v>257</v>
      </c>
    </row>
    <row r="1923" s="14" customFormat="1">
      <c r="A1923" s="14"/>
      <c r="B1923" s="203"/>
      <c r="C1923" s="14"/>
      <c r="D1923" s="196" t="s">
        <v>265</v>
      </c>
      <c r="E1923" s="204" t="s">
        <v>1</v>
      </c>
      <c r="F1923" s="205" t="s">
        <v>2270</v>
      </c>
      <c r="G1923" s="14"/>
      <c r="H1923" s="206">
        <v>110.711</v>
      </c>
      <c r="I1923" s="207"/>
      <c r="J1923" s="14"/>
      <c r="K1923" s="14"/>
      <c r="L1923" s="203"/>
      <c r="M1923" s="208"/>
      <c r="N1923" s="209"/>
      <c r="O1923" s="209"/>
      <c r="P1923" s="209"/>
      <c r="Q1923" s="209"/>
      <c r="R1923" s="209"/>
      <c r="S1923" s="209"/>
      <c r="T1923" s="210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04" t="s">
        <v>265</v>
      </c>
      <c r="AU1923" s="204" t="s">
        <v>85</v>
      </c>
      <c r="AV1923" s="14" t="s">
        <v>85</v>
      </c>
      <c r="AW1923" s="14" t="s">
        <v>32</v>
      </c>
      <c r="AX1923" s="14" t="s">
        <v>75</v>
      </c>
      <c r="AY1923" s="204" t="s">
        <v>257</v>
      </c>
    </row>
    <row r="1924" s="16" customFormat="1">
      <c r="A1924" s="16"/>
      <c r="B1924" s="219"/>
      <c r="C1924" s="16"/>
      <c r="D1924" s="196" t="s">
        <v>265</v>
      </c>
      <c r="E1924" s="220" t="s">
        <v>1</v>
      </c>
      <c r="F1924" s="221" t="s">
        <v>296</v>
      </c>
      <c r="G1924" s="16"/>
      <c r="H1924" s="222">
        <v>110.711</v>
      </c>
      <c r="I1924" s="223"/>
      <c r="J1924" s="16"/>
      <c r="K1924" s="16"/>
      <c r="L1924" s="219"/>
      <c r="M1924" s="224"/>
      <c r="N1924" s="225"/>
      <c r="O1924" s="225"/>
      <c r="P1924" s="225"/>
      <c r="Q1924" s="225"/>
      <c r="R1924" s="225"/>
      <c r="S1924" s="225"/>
      <c r="T1924" s="22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20" t="s">
        <v>265</v>
      </c>
      <c r="AU1924" s="220" t="s">
        <v>85</v>
      </c>
      <c r="AV1924" s="16" t="s">
        <v>92</v>
      </c>
      <c r="AW1924" s="16" t="s">
        <v>32</v>
      </c>
      <c r="AX1924" s="16" t="s">
        <v>75</v>
      </c>
      <c r="AY1924" s="220" t="s">
        <v>257</v>
      </c>
    </row>
    <row r="1925" s="15" customFormat="1">
      <c r="A1925" s="15"/>
      <c r="B1925" s="211"/>
      <c r="C1925" s="15"/>
      <c r="D1925" s="196" t="s">
        <v>265</v>
      </c>
      <c r="E1925" s="212" t="s">
        <v>1</v>
      </c>
      <c r="F1925" s="213" t="s">
        <v>271</v>
      </c>
      <c r="G1925" s="15"/>
      <c r="H1925" s="214">
        <v>3402.904</v>
      </c>
      <c r="I1925" s="215"/>
      <c r="J1925" s="15"/>
      <c r="K1925" s="15"/>
      <c r="L1925" s="211"/>
      <c r="M1925" s="216"/>
      <c r="N1925" s="217"/>
      <c r="O1925" s="217"/>
      <c r="P1925" s="217"/>
      <c r="Q1925" s="217"/>
      <c r="R1925" s="217"/>
      <c r="S1925" s="217"/>
      <c r="T1925" s="218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12" t="s">
        <v>265</v>
      </c>
      <c r="AU1925" s="212" t="s">
        <v>85</v>
      </c>
      <c r="AV1925" s="15" t="s">
        <v>108</v>
      </c>
      <c r="AW1925" s="15" t="s">
        <v>32</v>
      </c>
      <c r="AX1925" s="15" t="s">
        <v>82</v>
      </c>
      <c r="AY1925" s="212" t="s">
        <v>257</v>
      </c>
    </row>
    <row r="1926" s="2" customFormat="1" ht="33" customHeight="1">
      <c r="A1926" s="38"/>
      <c r="B1926" s="181"/>
      <c r="C1926" s="182" t="s">
        <v>2271</v>
      </c>
      <c r="D1926" s="182" t="s">
        <v>259</v>
      </c>
      <c r="E1926" s="183" t="s">
        <v>2272</v>
      </c>
      <c r="F1926" s="184" t="s">
        <v>2273</v>
      </c>
      <c r="G1926" s="185" t="s">
        <v>323</v>
      </c>
      <c r="H1926" s="186">
        <v>680.58100000000002</v>
      </c>
      <c r="I1926" s="187"/>
      <c r="J1926" s="188">
        <f>ROUND(I1926*H1926,2)</f>
        <v>0</v>
      </c>
      <c r="K1926" s="184" t="s">
        <v>263</v>
      </c>
      <c r="L1926" s="39"/>
      <c r="M1926" s="189" t="s">
        <v>1</v>
      </c>
      <c r="N1926" s="190" t="s">
        <v>40</v>
      </c>
      <c r="O1926" s="77"/>
      <c r="P1926" s="191">
        <f>O1926*H1926</f>
        <v>0</v>
      </c>
      <c r="Q1926" s="191">
        <v>3.0000000000000001E-05</v>
      </c>
      <c r="R1926" s="191">
        <f>Q1926*H1926</f>
        <v>0.02041743</v>
      </c>
      <c r="S1926" s="191">
        <v>0</v>
      </c>
      <c r="T1926" s="192">
        <f>S1926*H1926</f>
        <v>0</v>
      </c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R1926" s="193" t="s">
        <v>364</v>
      </c>
      <c r="AT1926" s="193" t="s">
        <v>259</v>
      </c>
      <c r="AU1926" s="193" t="s">
        <v>85</v>
      </c>
      <c r="AY1926" s="19" t="s">
        <v>257</v>
      </c>
      <c r="BE1926" s="194">
        <f>IF(N1926="základní",J1926,0)</f>
        <v>0</v>
      </c>
      <c r="BF1926" s="194">
        <f>IF(N1926="snížená",J1926,0)</f>
        <v>0</v>
      </c>
      <c r="BG1926" s="194">
        <f>IF(N1926="zákl. přenesená",J1926,0)</f>
        <v>0</v>
      </c>
      <c r="BH1926" s="194">
        <f>IF(N1926="sníž. přenesená",J1926,0)</f>
        <v>0</v>
      </c>
      <c r="BI1926" s="194">
        <f>IF(N1926="nulová",J1926,0)</f>
        <v>0</v>
      </c>
      <c r="BJ1926" s="19" t="s">
        <v>82</v>
      </c>
      <c r="BK1926" s="194">
        <f>ROUND(I1926*H1926,2)</f>
        <v>0</v>
      </c>
      <c r="BL1926" s="19" t="s">
        <v>364</v>
      </c>
      <c r="BM1926" s="193" t="s">
        <v>2274</v>
      </c>
    </row>
    <row r="1927" s="14" customFormat="1">
      <c r="A1927" s="14"/>
      <c r="B1927" s="203"/>
      <c r="C1927" s="14"/>
      <c r="D1927" s="196" t="s">
        <v>265</v>
      </c>
      <c r="E1927" s="14"/>
      <c r="F1927" s="205" t="s">
        <v>2275</v>
      </c>
      <c r="G1927" s="14"/>
      <c r="H1927" s="206">
        <v>680.58100000000002</v>
      </c>
      <c r="I1927" s="207"/>
      <c r="J1927" s="14"/>
      <c r="K1927" s="14"/>
      <c r="L1927" s="203"/>
      <c r="M1927" s="208"/>
      <c r="N1927" s="209"/>
      <c r="O1927" s="209"/>
      <c r="P1927" s="209"/>
      <c r="Q1927" s="209"/>
      <c r="R1927" s="209"/>
      <c r="S1927" s="209"/>
      <c r="T1927" s="210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4" t="s">
        <v>265</v>
      </c>
      <c r="AU1927" s="204" t="s">
        <v>85</v>
      </c>
      <c r="AV1927" s="14" t="s">
        <v>85</v>
      </c>
      <c r="AW1927" s="14" t="s">
        <v>3</v>
      </c>
      <c r="AX1927" s="14" t="s">
        <v>82</v>
      </c>
      <c r="AY1927" s="204" t="s">
        <v>257</v>
      </c>
    </row>
    <row r="1928" s="2" customFormat="1" ht="37.8" customHeight="1">
      <c r="A1928" s="38"/>
      <c r="B1928" s="181"/>
      <c r="C1928" s="182" t="s">
        <v>2276</v>
      </c>
      <c r="D1928" s="182" t="s">
        <v>259</v>
      </c>
      <c r="E1928" s="183" t="s">
        <v>2277</v>
      </c>
      <c r="F1928" s="184" t="s">
        <v>2278</v>
      </c>
      <c r="G1928" s="185" t="s">
        <v>323</v>
      </c>
      <c r="H1928" s="186">
        <v>197.691</v>
      </c>
      <c r="I1928" s="187"/>
      <c r="J1928" s="188">
        <f>ROUND(I1928*H1928,2)</f>
        <v>0</v>
      </c>
      <c r="K1928" s="184" t="s">
        <v>1</v>
      </c>
      <c r="L1928" s="39"/>
      <c r="M1928" s="189" t="s">
        <v>1</v>
      </c>
      <c r="N1928" s="190" t="s">
        <v>40</v>
      </c>
      <c r="O1928" s="77"/>
      <c r="P1928" s="191">
        <f>O1928*H1928</f>
        <v>0</v>
      </c>
      <c r="Q1928" s="191">
        <v>0</v>
      </c>
      <c r="R1928" s="191">
        <f>Q1928*H1928</f>
        <v>0</v>
      </c>
      <c r="S1928" s="191">
        <v>0</v>
      </c>
      <c r="T1928" s="192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3" t="s">
        <v>364</v>
      </c>
      <c r="AT1928" s="193" t="s">
        <v>259</v>
      </c>
      <c r="AU1928" s="193" t="s">
        <v>85</v>
      </c>
      <c r="AY1928" s="19" t="s">
        <v>257</v>
      </c>
      <c r="BE1928" s="194">
        <f>IF(N1928="základní",J1928,0)</f>
        <v>0</v>
      </c>
      <c r="BF1928" s="194">
        <f>IF(N1928="snížená",J1928,0)</f>
        <v>0</v>
      </c>
      <c r="BG1928" s="194">
        <f>IF(N1928="zákl. přenesená",J1928,0)</f>
        <v>0</v>
      </c>
      <c r="BH1928" s="194">
        <f>IF(N1928="sníž. přenesená",J1928,0)</f>
        <v>0</v>
      </c>
      <c r="BI1928" s="194">
        <f>IF(N1928="nulová",J1928,0)</f>
        <v>0</v>
      </c>
      <c r="BJ1928" s="19" t="s">
        <v>82</v>
      </c>
      <c r="BK1928" s="194">
        <f>ROUND(I1928*H1928,2)</f>
        <v>0</v>
      </c>
      <c r="BL1928" s="19" t="s">
        <v>364</v>
      </c>
      <c r="BM1928" s="193" t="s">
        <v>2279</v>
      </c>
    </row>
    <row r="1929" s="13" customFormat="1">
      <c r="A1929" s="13"/>
      <c r="B1929" s="195"/>
      <c r="C1929" s="13"/>
      <c r="D1929" s="196" t="s">
        <v>265</v>
      </c>
      <c r="E1929" s="197" t="s">
        <v>1</v>
      </c>
      <c r="F1929" s="198" t="s">
        <v>889</v>
      </c>
      <c r="G1929" s="13"/>
      <c r="H1929" s="197" t="s">
        <v>1</v>
      </c>
      <c r="I1929" s="199"/>
      <c r="J1929" s="13"/>
      <c r="K1929" s="13"/>
      <c r="L1929" s="195"/>
      <c r="M1929" s="200"/>
      <c r="N1929" s="201"/>
      <c r="O1929" s="201"/>
      <c r="P1929" s="201"/>
      <c r="Q1929" s="201"/>
      <c r="R1929" s="201"/>
      <c r="S1929" s="201"/>
      <c r="T1929" s="20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7" t="s">
        <v>265</v>
      </c>
      <c r="AU1929" s="197" t="s">
        <v>85</v>
      </c>
      <c r="AV1929" s="13" t="s">
        <v>82</v>
      </c>
      <c r="AW1929" s="13" t="s">
        <v>32</v>
      </c>
      <c r="AX1929" s="13" t="s">
        <v>75</v>
      </c>
      <c r="AY1929" s="197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2234</v>
      </c>
      <c r="G1930" s="14"/>
      <c r="H1930" s="206">
        <v>94.119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4" customFormat="1">
      <c r="A1931" s="14"/>
      <c r="B1931" s="203"/>
      <c r="C1931" s="14"/>
      <c r="D1931" s="196" t="s">
        <v>265</v>
      </c>
      <c r="E1931" s="204" t="s">
        <v>1</v>
      </c>
      <c r="F1931" s="205" t="s">
        <v>2235</v>
      </c>
      <c r="G1931" s="14"/>
      <c r="H1931" s="206">
        <v>103.572</v>
      </c>
      <c r="I1931" s="207"/>
      <c r="J1931" s="14"/>
      <c r="K1931" s="14"/>
      <c r="L1931" s="203"/>
      <c r="M1931" s="208"/>
      <c r="N1931" s="209"/>
      <c r="O1931" s="209"/>
      <c r="P1931" s="209"/>
      <c r="Q1931" s="209"/>
      <c r="R1931" s="209"/>
      <c r="S1931" s="209"/>
      <c r="T1931" s="210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4" t="s">
        <v>265</v>
      </c>
      <c r="AU1931" s="204" t="s">
        <v>85</v>
      </c>
      <c r="AV1931" s="14" t="s">
        <v>85</v>
      </c>
      <c r="AW1931" s="14" t="s">
        <v>32</v>
      </c>
      <c r="AX1931" s="14" t="s">
        <v>75</v>
      </c>
      <c r="AY1931" s="204" t="s">
        <v>257</v>
      </c>
    </row>
    <row r="1932" s="15" customFormat="1">
      <c r="A1932" s="15"/>
      <c r="B1932" s="211"/>
      <c r="C1932" s="15"/>
      <c r="D1932" s="196" t="s">
        <v>265</v>
      </c>
      <c r="E1932" s="212" t="s">
        <v>1</v>
      </c>
      <c r="F1932" s="213" t="s">
        <v>271</v>
      </c>
      <c r="G1932" s="15"/>
      <c r="H1932" s="214">
        <v>197.691</v>
      </c>
      <c r="I1932" s="215"/>
      <c r="J1932" s="15"/>
      <c r="K1932" s="15"/>
      <c r="L1932" s="211"/>
      <c r="M1932" s="216"/>
      <c r="N1932" s="217"/>
      <c r="O1932" s="217"/>
      <c r="P1932" s="217"/>
      <c r="Q1932" s="217"/>
      <c r="R1932" s="217"/>
      <c r="S1932" s="217"/>
      <c r="T1932" s="218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12" t="s">
        <v>265</v>
      </c>
      <c r="AU1932" s="212" t="s">
        <v>85</v>
      </c>
      <c r="AV1932" s="15" t="s">
        <v>108</v>
      </c>
      <c r="AW1932" s="15" t="s">
        <v>32</v>
      </c>
      <c r="AX1932" s="15" t="s">
        <v>82</v>
      </c>
      <c r="AY1932" s="212" t="s">
        <v>257</v>
      </c>
    </row>
    <row r="1933" s="2" customFormat="1" ht="37.8" customHeight="1">
      <c r="A1933" s="38"/>
      <c r="B1933" s="181"/>
      <c r="C1933" s="182" t="s">
        <v>2280</v>
      </c>
      <c r="D1933" s="182" t="s">
        <v>259</v>
      </c>
      <c r="E1933" s="183" t="s">
        <v>2281</v>
      </c>
      <c r="F1933" s="184" t="s">
        <v>2282</v>
      </c>
      <c r="G1933" s="185" t="s">
        <v>323</v>
      </c>
      <c r="H1933" s="186">
        <v>471.44900000000001</v>
      </c>
      <c r="I1933" s="187"/>
      <c r="J1933" s="188">
        <f>ROUND(I1933*H1933,2)</f>
        <v>0</v>
      </c>
      <c r="K1933" s="184" t="s">
        <v>1</v>
      </c>
      <c r="L1933" s="39"/>
      <c r="M1933" s="189" t="s">
        <v>1</v>
      </c>
      <c r="N1933" s="190" t="s">
        <v>40</v>
      </c>
      <c r="O1933" s="77"/>
      <c r="P1933" s="191">
        <f>O1933*H1933</f>
        <v>0</v>
      </c>
      <c r="Q1933" s="191">
        <v>0</v>
      </c>
      <c r="R1933" s="191">
        <f>Q1933*H1933</f>
        <v>0</v>
      </c>
      <c r="S1933" s="191">
        <v>0</v>
      </c>
      <c r="T1933" s="192">
        <f>S1933*H1933</f>
        <v>0</v>
      </c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R1933" s="193" t="s">
        <v>364</v>
      </c>
      <c r="AT1933" s="193" t="s">
        <v>259</v>
      </c>
      <c r="AU1933" s="193" t="s">
        <v>85</v>
      </c>
      <c r="AY1933" s="19" t="s">
        <v>257</v>
      </c>
      <c r="BE1933" s="194">
        <f>IF(N1933="základní",J1933,0)</f>
        <v>0</v>
      </c>
      <c r="BF1933" s="194">
        <f>IF(N1933="snížená",J1933,0)</f>
        <v>0</v>
      </c>
      <c r="BG1933" s="194">
        <f>IF(N1933="zákl. přenesená",J1933,0)</f>
        <v>0</v>
      </c>
      <c r="BH1933" s="194">
        <f>IF(N1933="sníž. přenesená",J1933,0)</f>
        <v>0</v>
      </c>
      <c r="BI1933" s="194">
        <f>IF(N1933="nulová",J1933,0)</f>
        <v>0</v>
      </c>
      <c r="BJ1933" s="19" t="s">
        <v>82</v>
      </c>
      <c r="BK1933" s="194">
        <f>ROUND(I1933*H1933,2)</f>
        <v>0</v>
      </c>
      <c r="BL1933" s="19" t="s">
        <v>364</v>
      </c>
      <c r="BM1933" s="193" t="s">
        <v>2283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2284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3" customFormat="1">
      <c r="A1935" s="13"/>
      <c r="B1935" s="195"/>
      <c r="C1935" s="13"/>
      <c r="D1935" s="196" t="s">
        <v>265</v>
      </c>
      <c r="E1935" s="197" t="s">
        <v>1</v>
      </c>
      <c r="F1935" s="198" t="s">
        <v>2285</v>
      </c>
      <c r="G1935" s="13"/>
      <c r="H1935" s="197" t="s">
        <v>1</v>
      </c>
      <c r="I1935" s="199"/>
      <c r="J1935" s="13"/>
      <c r="K1935" s="13"/>
      <c r="L1935" s="195"/>
      <c r="M1935" s="200"/>
      <c r="N1935" s="201"/>
      <c r="O1935" s="201"/>
      <c r="P1935" s="201"/>
      <c r="Q1935" s="201"/>
      <c r="R1935" s="201"/>
      <c r="S1935" s="201"/>
      <c r="T1935" s="20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7" t="s">
        <v>265</v>
      </c>
      <c r="AU1935" s="197" t="s">
        <v>85</v>
      </c>
      <c r="AV1935" s="13" t="s">
        <v>82</v>
      </c>
      <c r="AW1935" s="13" t="s">
        <v>32</v>
      </c>
      <c r="AX1935" s="13" t="s">
        <v>75</v>
      </c>
      <c r="AY1935" s="197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2286</v>
      </c>
      <c r="G1936" s="14"/>
      <c r="H1936" s="206">
        <v>45.415999999999997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2287</v>
      </c>
      <c r="G1937" s="14"/>
      <c r="H1937" s="206">
        <v>35.692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4" customFormat="1">
      <c r="A1938" s="14"/>
      <c r="B1938" s="203"/>
      <c r="C1938" s="14"/>
      <c r="D1938" s="196" t="s">
        <v>265</v>
      </c>
      <c r="E1938" s="204" t="s">
        <v>1</v>
      </c>
      <c r="F1938" s="205" t="s">
        <v>2288</v>
      </c>
      <c r="G1938" s="14"/>
      <c r="H1938" s="206">
        <v>41.051000000000002</v>
      </c>
      <c r="I1938" s="207"/>
      <c r="J1938" s="14"/>
      <c r="K1938" s="14"/>
      <c r="L1938" s="203"/>
      <c r="M1938" s="208"/>
      <c r="N1938" s="209"/>
      <c r="O1938" s="209"/>
      <c r="P1938" s="209"/>
      <c r="Q1938" s="209"/>
      <c r="R1938" s="209"/>
      <c r="S1938" s="209"/>
      <c r="T1938" s="210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4" t="s">
        <v>265</v>
      </c>
      <c r="AU1938" s="204" t="s">
        <v>85</v>
      </c>
      <c r="AV1938" s="14" t="s">
        <v>85</v>
      </c>
      <c r="AW1938" s="14" t="s">
        <v>32</v>
      </c>
      <c r="AX1938" s="14" t="s">
        <v>75</v>
      </c>
      <c r="AY1938" s="204" t="s">
        <v>257</v>
      </c>
    </row>
    <row r="1939" s="16" customFormat="1">
      <c r="A1939" s="16"/>
      <c r="B1939" s="219"/>
      <c r="C1939" s="16"/>
      <c r="D1939" s="196" t="s">
        <v>265</v>
      </c>
      <c r="E1939" s="220" t="s">
        <v>1</v>
      </c>
      <c r="F1939" s="221" t="s">
        <v>296</v>
      </c>
      <c r="G1939" s="16"/>
      <c r="H1939" s="222">
        <v>122.15900000000001</v>
      </c>
      <c r="I1939" s="223"/>
      <c r="J1939" s="16"/>
      <c r="K1939" s="16"/>
      <c r="L1939" s="219"/>
      <c r="M1939" s="224"/>
      <c r="N1939" s="225"/>
      <c r="O1939" s="225"/>
      <c r="P1939" s="225"/>
      <c r="Q1939" s="225"/>
      <c r="R1939" s="225"/>
      <c r="S1939" s="225"/>
      <c r="T1939" s="22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20" t="s">
        <v>265</v>
      </c>
      <c r="AU1939" s="220" t="s">
        <v>85</v>
      </c>
      <c r="AV1939" s="16" t="s">
        <v>92</v>
      </c>
      <c r="AW1939" s="16" t="s">
        <v>32</v>
      </c>
      <c r="AX1939" s="16" t="s">
        <v>75</v>
      </c>
      <c r="AY1939" s="220" t="s">
        <v>257</v>
      </c>
    </row>
    <row r="1940" s="13" customFormat="1">
      <c r="A1940" s="13"/>
      <c r="B1940" s="195"/>
      <c r="C1940" s="13"/>
      <c r="D1940" s="196" t="s">
        <v>265</v>
      </c>
      <c r="E1940" s="197" t="s">
        <v>1</v>
      </c>
      <c r="F1940" s="198" t="s">
        <v>2289</v>
      </c>
      <c r="G1940" s="13"/>
      <c r="H1940" s="197" t="s">
        <v>1</v>
      </c>
      <c r="I1940" s="199"/>
      <c r="J1940" s="13"/>
      <c r="K1940" s="13"/>
      <c r="L1940" s="195"/>
      <c r="M1940" s="200"/>
      <c r="N1940" s="201"/>
      <c r="O1940" s="201"/>
      <c r="P1940" s="201"/>
      <c r="Q1940" s="201"/>
      <c r="R1940" s="201"/>
      <c r="S1940" s="201"/>
      <c r="T1940" s="20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7" t="s">
        <v>265</v>
      </c>
      <c r="AU1940" s="197" t="s">
        <v>85</v>
      </c>
      <c r="AV1940" s="13" t="s">
        <v>82</v>
      </c>
      <c r="AW1940" s="13" t="s">
        <v>32</v>
      </c>
      <c r="AX1940" s="13" t="s">
        <v>75</v>
      </c>
      <c r="AY1940" s="197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2290</v>
      </c>
      <c r="G1941" s="14"/>
      <c r="H1941" s="206">
        <v>7.5199999999999996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2291</v>
      </c>
      <c r="G1942" s="14"/>
      <c r="H1942" s="206">
        <v>36.240000000000002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2292</v>
      </c>
      <c r="G1943" s="14"/>
      <c r="H1943" s="206">
        <v>7.2000000000000002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2293</v>
      </c>
      <c r="G1944" s="14"/>
      <c r="H1944" s="206">
        <v>23.050000000000001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2294</v>
      </c>
      <c r="G1945" s="14"/>
      <c r="H1945" s="206">
        <v>20.420000000000002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2295</v>
      </c>
      <c r="G1946" s="14"/>
      <c r="H1946" s="206">
        <v>22.280000000000001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2296</v>
      </c>
      <c r="G1947" s="14"/>
      <c r="H1947" s="206">
        <v>16.489999999999998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2297</v>
      </c>
      <c r="G1948" s="14"/>
      <c r="H1948" s="206">
        <v>4.3700000000000001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2298</v>
      </c>
      <c r="G1949" s="14"/>
      <c r="H1949" s="206">
        <v>91.040000000000006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2299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2300</v>
      </c>
      <c r="G1951" s="14"/>
      <c r="H1951" s="206">
        <v>7.5199999999999996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2301</v>
      </c>
      <c r="G1952" s="14"/>
      <c r="H1952" s="206">
        <v>11.43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2302</v>
      </c>
      <c r="G1953" s="14"/>
      <c r="H1953" s="206">
        <v>13.18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2303</v>
      </c>
      <c r="G1954" s="14"/>
      <c r="H1954" s="206">
        <v>4.7800000000000002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2304</v>
      </c>
      <c r="G1955" s="14"/>
      <c r="H1955" s="206">
        <v>1.8700000000000001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2305</v>
      </c>
      <c r="G1956" s="14"/>
      <c r="H1956" s="206">
        <v>1.8200000000000001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2306</v>
      </c>
      <c r="G1957" s="14"/>
      <c r="H1957" s="206">
        <v>4.5599999999999996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2307</v>
      </c>
      <c r="G1958" s="14"/>
      <c r="H1958" s="206">
        <v>3.75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2308</v>
      </c>
      <c r="G1959" s="14"/>
      <c r="H1959" s="206">
        <v>6.71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2309</v>
      </c>
      <c r="G1960" s="14"/>
      <c r="H1960" s="206">
        <v>3.75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2310</v>
      </c>
      <c r="G1961" s="14"/>
      <c r="H1961" s="206">
        <v>9.3800000000000008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2311</v>
      </c>
      <c r="G1962" s="14"/>
      <c r="H1962" s="206">
        <v>9.0299999999999994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2312</v>
      </c>
      <c r="G1963" s="14"/>
      <c r="H1963" s="206">
        <v>3.04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2313</v>
      </c>
      <c r="G1964" s="14"/>
      <c r="H1964" s="206">
        <v>2.27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2314</v>
      </c>
      <c r="G1965" s="14"/>
      <c r="H1965" s="206">
        <v>15.68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4" customFormat="1">
      <c r="A1966" s="14"/>
      <c r="B1966" s="203"/>
      <c r="C1966" s="14"/>
      <c r="D1966" s="196" t="s">
        <v>265</v>
      </c>
      <c r="E1966" s="204" t="s">
        <v>1</v>
      </c>
      <c r="F1966" s="205" t="s">
        <v>2315</v>
      </c>
      <c r="G1966" s="14"/>
      <c r="H1966" s="206">
        <v>14.390000000000001</v>
      </c>
      <c r="I1966" s="207"/>
      <c r="J1966" s="14"/>
      <c r="K1966" s="14"/>
      <c r="L1966" s="203"/>
      <c r="M1966" s="208"/>
      <c r="N1966" s="209"/>
      <c r="O1966" s="209"/>
      <c r="P1966" s="209"/>
      <c r="Q1966" s="209"/>
      <c r="R1966" s="209"/>
      <c r="S1966" s="209"/>
      <c r="T1966" s="210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4" t="s">
        <v>265</v>
      </c>
      <c r="AU1966" s="204" t="s">
        <v>85</v>
      </c>
      <c r="AV1966" s="14" t="s">
        <v>85</v>
      </c>
      <c r="AW1966" s="14" t="s">
        <v>32</v>
      </c>
      <c r="AX1966" s="14" t="s">
        <v>75</v>
      </c>
      <c r="AY1966" s="204" t="s">
        <v>257</v>
      </c>
    </row>
    <row r="1967" s="16" customFormat="1">
      <c r="A1967" s="16"/>
      <c r="B1967" s="219"/>
      <c r="C1967" s="16"/>
      <c r="D1967" s="196" t="s">
        <v>265</v>
      </c>
      <c r="E1967" s="220" t="s">
        <v>1</v>
      </c>
      <c r="F1967" s="221" t="s">
        <v>296</v>
      </c>
      <c r="G1967" s="16"/>
      <c r="H1967" s="222">
        <v>349.28999999999996</v>
      </c>
      <c r="I1967" s="223"/>
      <c r="J1967" s="16"/>
      <c r="K1967" s="16"/>
      <c r="L1967" s="219"/>
      <c r="M1967" s="224"/>
      <c r="N1967" s="225"/>
      <c r="O1967" s="225"/>
      <c r="P1967" s="225"/>
      <c r="Q1967" s="225"/>
      <c r="R1967" s="225"/>
      <c r="S1967" s="225"/>
      <c r="T1967" s="22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20" t="s">
        <v>265</v>
      </c>
      <c r="AU1967" s="220" t="s">
        <v>85</v>
      </c>
      <c r="AV1967" s="16" t="s">
        <v>92</v>
      </c>
      <c r="AW1967" s="16" t="s">
        <v>32</v>
      </c>
      <c r="AX1967" s="16" t="s">
        <v>75</v>
      </c>
      <c r="AY1967" s="220" t="s">
        <v>257</v>
      </c>
    </row>
    <row r="1968" s="15" customFormat="1">
      <c r="A1968" s="15"/>
      <c r="B1968" s="211"/>
      <c r="C1968" s="15"/>
      <c r="D1968" s="196" t="s">
        <v>265</v>
      </c>
      <c r="E1968" s="212" t="s">
        <v>1</v>
      </c>
      <c r="F1968" s="213" t="s">
        <v>271</v>
      </c>
      <c r="G1968" s="15"/>
      <c r="H1968" s="214">
        <v>471.4489999999999</v>
      </c>
      <c r="I1968" s="215"/>
      <c r="J1968" s="15"/>
      <c r="K1968" s="15"/>
      <c r="L1968" s="211"/>
      <c r="M1968" s="216"/>
      <c r="N1968" s="217"/>
      <c r="O1968" s="217"/>
      <c r="P1968" s="217"/>
      <c r="Q1968" s="217"/>
      <c r="R1968" s="217"/>
      <c r="S1968" s="217"/>
      <c r="T1968" s="218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12" t="s">
        <v>265</v>
      </c>
      <c r="AU1968" s="212" t="s">
        <v>85</v>
      </c>
      <c r="AV1968" s="15" t="s">
        <v>108</v>
      </c>
      <c r="AW1968" s="15" t="s">
        <v>32</v>
      </c>
      <c r="AX1968" s="15" t="s">
        <v>82</v>
      </c>
      <c r="AY1968" s="212" t="s">
        <v>257</v>
      </c>
    </row>
    <row r="1969" s="2" customFormat="1" ht="21.75" customHeight="1">
      <c r="A1969" s="38"/>
      <c r="B1969" s="181"/>
      <c r="C1969" s="182" t="s">
        <v>2316</v>
      </c>
      <c r="D1969" s="182" t="s">
        <v>259</v>
      </c>
      <c r="E1969" s="183" t="s">
        <v>2317</v>
      </c>
      <c r="F1969" s="184" t="s">
        <v>2318</v>
      </c>
      <c r="G1969" s="185" t="s">
        <v>323</v>
      </c>
      <c r="H1969" s="186">
        <v>2157.598</v>
      </c>
      <c r="I1969" s="187"/>
      <c r="J1969" s="188">
        <f>ROUND(I1969*H1969,2)</f>
        <v>0</v>
      </c>
      <c r="K1969" s="184" t="s">
        <v>1</v>
      </c>
      <c r="L1969" s="39"/>
      <c r="M1969" s="189" t="s">
        <v>1</v>
      </c>
      <c r="N1969" s="190" t="s">
        <v>40</v>
      </c>
      <c r="O1969" s="77"/>
      <c r="P1969" s="191">
        <f>O1969*H1969</f>
        <v>0</v>
      </c>
      <c r="Q1969" s="191">
        <v>0</v>
      </c>
      <c r="R1969" s="191">
        <f>Q1969*H1969</f>
        <v>0</v>
      </c>
      <c r="S1969" s="191">
        <v>0</v>
      </c>
      <c r="T1969" s="192">
        <f>S1969*H1969</f>
        <v>0</v>
      </c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R1969" s="193" t="s">
        <v>364</v>
      </c>
      <c r="AT1969" s="193" t="s">
        <v>259</v>
      </c>
      <c r="AU1969" s="193" t="s">
        <v>85</v>
      </c>
      <c r="AY1969" s="19" t="s">
        <v>257</v>
      </c>
      <c r="BE1969" s="194">
        <f>IF(N1969="základní",J1969,0)</f>
        <v>0</v>
      </c>
      <c r="BF1969" s="194">
        <f>IF(N1969="snížená",J1969,0)</f>
        <v>0</v>
      </c>
      <c r="BG1969" s="194">
        <f>IF(N1969="zákl. přenesená",J1969,0)</f>
        <v>0</v>
      </c>
      <c r="BH1969" s="194">
        <f>IF(N1969="sníž. přenesená",J1969,0)</f>
        <v>0</v>
      </c>
      <c r="BI1969" s="194">
        <f>IF(N1969="nulová",J1969,0)</f>
        <v>0</v>
      </c>
      <c r="BJ1969" s="19" t="s">
        <v>82</v>
      </c>
      <c r="BK1969" s="194">
        <f>ROUND(I1969*H1969,2)</f>
        <v>0</v>
      </c>
      <c r="BL1969" s="19" t="s">
        <v>364</v>
      </c>
      <c r="BM1969" s="193" t="s">
        <v>2319</v>
      </c>
    </row>
    <row r="1970" s="13" customFormat="1">
      <c r="A1970" s="13"/>
      <c r="B1970" s="195"/>
      <c r="C1970" s="13"/>
      <c r="D1970" s="196" t="s">
        <v>265</v>
      </c>
      <c r="E1970" s="197" t="s">
        <v>1</v>
      </c>
      <c r="F1970" s="198" t="s">
        <v>2284</v>
      </c>
      <c r="G1970" s="13"/>
      <c r="H1970" s="197" t="s">
        <v>1</v>
      </c>
      <c r="I1970" s="199"/>
      <c r="J1970" s="13"/>
      <c r="K1970" s="13"/>
      <c r="L1970" s="195"/>
      <c r="M1970" s="200"/>
      <c r="N1970" s="201"/>
      <c r="O1970" s="201"/>
      <c r="P1970" s="201"/>
      <c r="Q1970" s="201"/>
      <c r="R1970" s="201"/>
      <c r="S1970" s="201"/>
      <c r="T1970" s="20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7" t="s">
        <v>265</v>
      </c>
      <c r="AU1970" s="197" t="s">
        <v>85</v>
      </c>
      <c r="AV1970" s="13" t="s">
        <v>82</v>
      </c>
      <c r="AW1970" s="13" t="s">
        <v>32</v>
      </c>
      <c r="AX1970" s="13" t="s">
        <v>75</v>
      </c>
      <c r="AY1970" s="197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2320</v>
      </c>
      <c r="G1971" s="14"/>
      <c r="H1971" s="206">
        <v>93.509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2321</v>
      </c>
      <c r="G1972" s="14"/>
      <c r="H1972" s="206">
        <v>93.073999999999998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2322</v>
      </c>
      <c r="G1973" s="14"/>
      <c r="H1973" s="206">
        <v>343.48899999999998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2323</v>
      </c>
      <c r="G1974" s="14"/>
      <c r="H1974" s="206">
        <v>264.69400000000002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2324</v>
      </c>
      <c r="G1975" s="14"/>
      <c r="H1975" s="206">
        <v>59.069000000000003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2325</v>
      </c>
      <c r="G1976" s="14"/>
      <c r="H1976" s="206">
        <v>100.38800000000001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2326</v>
      </c>
      <c r="G1977" s="14"/>
      <c r="H1977" s="206">
        <v>56.101999999999997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2327</v>
      </c>
      <c r="G1978" s="14"/>
      <c r="H1978" s="206">
        <v>41.795000000000002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2328</v>
      </c>
      <c r="G1979" s="14"/>
      <c r="H1979" s="206">
        <v>48.295000000000002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2329</v>
      </c>
      <c r="G1980" s="14"/>
      <c r="H1980" s="206">
        <v>293.15100000000001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2330</v>
      </c>
      <c r="G1981" s="14"/>
      <c r="H1981" s="206">
        <v>307.738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2331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2332</v>
      </c>
      <c r="G1983" s="14"/>
      <c r="H1983" s="206">
        <v>49.418999999999997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2333</v>
      </c>
      <c r="G1984" s="14"/>
      <c r="H1984" s="206">
        <v>49.189999999999998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4" customFormat="1">
      <c r="A1985" s="14"/>
      <c r="B1985" s="203"/>
      <c r="C1985" s="14"/>
      <c r="D1985" s="196" t="s">
        <v>265</v>
      </c>
      <c r="E1985" s="204" t="s">
        <v>1</v>
      </c>
      <c r="F1985" s="205" t="s">
        <v>2334</v>
      </c>
      <c r="G1985" s="14"/>
      <c r="H1985" s="206">
        <v>308.26600000000002</v>
      </c>
      <c r="I1985" s="207"/>
      <c r="J1985" s="14"/>
      <c r="K1985" s="14"/>
      <c r="L1985" s="203"/>
      <c r="M1985" s="208"/>
      <c r="N1985" s="209"/>
      <c r="O1985" s="209"/>
      <c r="P1985" s="209"/>
      <c r="Q1985" s="209"/>
      <c r="R1985" s="209"/>
      <c r="S1985" s="209"/>
      <c r="T1985" s="21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04" t="s">
        <v>265</v>
      </c>
      <c r="AU1985" s="204" t="s">
        <v>85</v>
      </c>
      <c r="AV1985" s="14" t="s">
        <v>85</v>
      </c>
      <c r="AW1985" s="14" t="s">
        <v>32</v>
      </c>
      <c r="AX1985" s="14" t="s">
        <v>75</v>
      </c>
      <c r="AY1985" s="204" t="s">
        <v>257</v>
      </c>
    </row>
    <row r="1986" s="15" customFormat="1">
      <c r="A1986" s="15"/>
      <c r="B1986" s="211"/>
      <c r="C1986" s="15"/>
      <c r="D1986" s="196" t="s">
        <v>265</v>
      </c>
      <c r="E1986" s="212" t="s">
        <v>1</v>
      </c>
      <c r="F1986" s="213" t="s">
        <v>271</v>
      </c>
      <c r="G1986" s="15"/>
      <c r="H1986" s="214">
        <v>2157.5980000000004</v>
      </c>
      <c r="I1986" s="215"/>
      <c r="J1986" s="15"/>
      <c r="K1986" s="15"/>
      <c r="L1986" s="211"/>
      <c r="M1986" s="216"/>
      <c r="N1986" s="217"/>
      <c r="O1986" s="217"/>
      <c r="P1986" s="217"/>
      <c r="Q1986" s="217"/>
      <c r="R1986" s="217"/>
      <c r="S1986" s="217"/>
      <c r="T1986" s="218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12" t="s">
        <v>265</v>
      </c>
      <c r="AU1986" s="212" t="s">
        <v>85</v>
      </c>
      <c r="AV1986" s="15" t="s">
        <v>108</v>
      </c>
      <c r="AW1986" s="15" t="s">
        <v>32</v>
      </c>
      <c r="AX1986" s="15" t="s">
        <v>82</v>
      </c>
      <c r="AY1986" s="212" t="s">
        <v>257</v>
      </c>
    </row>
    <row r="1987" s="12" customFormat="1" ht="22.8" customHeight="1">
      <c r="A1987" s="12"/>
      <c r="B1987" s="168"/>
      <c r="C1987" s="12"/>
      <c r="D1987" s="169" t="s">
        <v>74</v>
      </c>
      <c r="E1987" s="179" t="s">
        <v>2335</v>
      </c>
      <c r="F1987" s="179" t="s">
        <v>2336</v>
      </c>
      <c r="G1987" s="12"/>
      <c r="H1987" s="12"/>
      <c r="I1987" s="171"/>
      <c r="J1987" s="180">
        <f>BK1987</f>
        <v>0</v>
      </c>
      <c r="K1987" s="12"/>
      <c r="L1987" s="168"/>
      <c r="M1987" s="173"/>
      <c r="N1987" s="174"/>
      <c r="O1987" s="174"/>
      <c r="P1987" s="175">
        <f>SUM(P1988:P1989)</f>
        <v>0</v>
      </c>
      <c r="Q1987" s="174"/>
      <c r="R1987" s="175">
        <f>SUM(R1988:R1989)</f>
        <v>0</v>
      </c>
      <c r="S1987" s="174"/>
      <c r="T1987" s="176">
        <f>SUM(T1988:T1989)</f>
        <v>0</v>
      </c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R1987" s="169" t="s">
        <v>85</v>
      </c>
      <c r="AT1987" s="177" t="s">
        <v>74</v>
      </c>
      <c r="AU1987" s="177" t="s">
        <v>82</v>
      </c>
      <c r="AY1987" s="169" t="s">
        <v>257</v>
      </c>
      <c r="BK1987" s="178">
        <f>SUM(BK1988:BK1989)</f>
        <v>0</v>
      </c>
    </row>
    <row r="1988" s="2" customFormat="1" ht="66.75" customHeight="1">
      <c r="A1988" s="38"/>
      <c r="B1988" s="181"/>
      <c r="C1988" s="182" t="s">
        <v>2337</v>
      </c>
      <c r="D1988" s="182" t="s">
        <v>259</v>
      </c>
      <c r="E1988" s="183" t="s">
        <v>2338</v>
      </c>
      <c r="F1988" s="184" t="s">
        <v>2339</v>
      </c>
      <c r="G1988" s="185" t="s">
        <v>773</v>
      </c>
      <c r="H1988" s="186">
        <v>8</v>
      </c>
      <c r="I1988" s="187"/>
      <c r="J1988" s="188">
        <f>ROUND(I1988*H1988,2)</f>
        <v>0</v>
      </c>
      <c r="K1988" s="184" t="s">
        <v>1</v>
      </c>
      <c r="L1988" s="39"/>
      <c r="M1988" s="189" t="s">
        <v>1</v>
      </c>
      <c r="N1988" s="190" t="s">
        <v>40</v>
      </c>
      <c r="O1988" s="77"/>
      <c r="P1988" s="191">
        <f>O1988*H1988</f>
        <v>0</v>
      </c>
      <c r="Q1988" s="191">
        <v>0</v>
      </c>
      <c r="R1988" s="191">
        <f>Q1988*H1988</f>
        <v>0</v>
      </c>
      <c r="S1988" s="191">
        <v>0</v>
      </c>
      <c r="T1988" s="192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2340</v>
      </c>
    </row>
    <row r="1989" s="2" customFormat="1" ht="66.75" customHeight="1">
      <c r="A1989" s="38"/>
      <c r="B1989" s="181"/>
      <c r="C1989" s="182" t="s">
        <v>2341</v>
      </c>
      <c r="D1989" s="182" t="s">
        <v>259</v>
      </c>
      <c r="E1989" s="183" t="s">
        <v>2342</v>
      </c>
      <c r="F1989" s="184" t="s">
        <v>2343</v>
      </c>
      <c r="G1989" s="185" t="s">
        <v>773</v>
      </c>
      <c r="H1989" s="186">
        <v>4</v>
      </c>
      <c r="I1989" s="187"/>
      <c r="J1989" s="188">
        <f>ROUND(I1989*H1989,2)</f>
        <v>0</v>
      </c>
      <c r="K1989" s="184" t="s">
        <v>1</v>
      </c>
      <c r="L1989" s="39"/>
      <c r="M1989" s="241" t="s">
        <v>1</v>
      </c>
      <c r="N1989" s="242" t="s">
        <v>40</v>
      </c>
      <c r="O1989" s="243"/>
      <c r="P1989" s="244">
        <f>O1989*H1989</f>
        <v>0</v>
      </c>
      <c r="Q1989" s="244">
        <v>0</v>
      </c>
      <c r="R1989" s="244">
        <f>Q1989*H1989</f>
        <v>0</v>
      </c>
      <c r="S1989" s="244">
        <v>0</v>
      </c>
      <c r="T1989" s="245">
        <f>S1989*H1989</f>
        <v>0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193" t="s">
        <v>364</v>
      </c>
      <c r="AT1989" s="193" t="s">
        <v>259</v>
      </c>
      <c r="AU1989" s="193" t="s">
        <v>85</v>
      </c>
      <c r="AY1989" s="19" t="s">
        <v>257</v>
      </c>
      <c r="BE1989" s="194">
        <f>IF(N1989="základní",J1989,0)</f>
        <v>0</v>
      </c>
      <c r="BF1989" s="194">
        <f>IF(N1989="snížená",J1989,0)</f>
        <v>0</v>
      </c>
      <c r="BG1989" s="194">
        <f>IF(N1989="zákl. přenesená",J1989,0)</f>
        <v>0</v>
      </c>
      <c r="BH1989" s="194">
        <f>IF(N1989="sníž. přenesená",J1989,0)</f>
        <v>0</v>
      </c>
      <c r="BI1989" s="194">
        <f>IF(N1989="nulová",J1989,0)</f>
        <v>0</v>
      </c>
      <c r="BJ1989" s="19" t="s">
        <v>82</v>
      </c>
      <c r="BK1989" s="194">
        <f>ROUND(I1989*H1989,2)</f>
        <v>0</v>
      </c>
      <c r="BL1989" s="19" t="s">
        <v>364</v>
      </c>
      <c r="BM1989" s="193" t="s">
        <v>2344</v>
      </c>
    </row>
    <row r="1990" s="2" customFormat="1" ht="6.96" customHeight="1">
      <c r="A1990" s="38"/>
      <c r="B1990" s="60"/>
      <c r="C1990" s="61"/>
      <c r="D1990" s="61"/>
      <c r="E1990" s="61"/>
      <c r="F1990" s="61"/>
      <c r="G1990" s="61"/>
      <c r="H1990" s="61"/>
      <c r="I1990" s="61"/>
      <c r="J1990" s="61"/>
      <c r="K1990" s="61"/>
      <c r="L1990" s="39"/>
      <c r="M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</row>
  </sheetData>
  <autoFilter ref="C154:K198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3840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ROUND((SUM(BE155:BE1373)),  2)</f>
        <v>0</v>
      </c>
      <c r="G37" s="38"/>
      <c r="H37" s="38"/>
      <c r="I37" s="138">
        <v>0.20999999999999999</v>
      </c>
      <c r="J37" s="137">
        <f>ROUND(((SUM(BE155:BE1373))*I37),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ROUND((SUM(BF155:BF1373)),  2)</f>
        <v>0</v>
      </c>
      <c r="G38" s="38"/>
      <c r="H38" s="38"/>
      <c r="I38" s="138">
        <v>0.14999999999999999</v>
      </c>
      <c r="J38" s="137">
        <f>ROUND(((SUM(BF155:BF1373))*I38),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J578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J579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J595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J622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J651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J657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J684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J690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J693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J694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J752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J936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J1121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J1129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J1202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J1207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J1220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J1237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J1241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J1260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J1308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J1329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J1343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J1370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3841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P156+P693</f>
        <v>0</v>
      </c>
      <c r="Q155" s="90"/>
      <c r="R155" s="165">
        <f>R156+R693</f>
        <v>2189.9987777800002</v>
      </c>
      <c r="S155" s="90"/>
      <c r="T155" s="166">
        <f>T156+T693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BK156+BK693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P157+P213+P281+P332+P491+P573+P578+P651+P657+P684+P690</f>
        <v>0</v>
      </c>
      <c r="Q156" s="174"/>
      <c r="R156" s="175">
        <f>R157+R213+R281+R332+R491+R573+R578+R651+R657+R684+R690</f>
        <v>2084.0706786200003</v>
      </c>
      <c r="S156" s="174"/>
      <c r="T156" s="176">
        <f>T157+T213+T281+T332+T491+T573+T578+T651+T657+T684+T690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BK157+BK213+BK281+BK332+BK491+BK573+BK578+BK651+BK657+BK684+BK690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3843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3844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3845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3846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3847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3848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3844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3850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3851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3852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3844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3853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3854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3855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3844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3856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3857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3858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3859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3844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3860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3844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3845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3861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3862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3863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3864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3844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3865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3866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3867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3868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3869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3870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3871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3872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3873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3874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3875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3876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3877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3878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3879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3880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3881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3882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3883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3884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3885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3886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3887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3888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3889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3890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3891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3892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3893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3894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3895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3896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3897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3898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3899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3900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3901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3902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3903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3904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3905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3906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3907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3902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3904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3908</v>
      </c>
      <c r="F304" s="184" t="s">
        <v>3909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3910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3906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3911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3912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3913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3914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3915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3916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3917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3918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3919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3920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3920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3921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3922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3923</v>
      </c>
      <c r="F337" s="184" t="s">
        <v>3924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3925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3926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3927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3928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3929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3930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3931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3932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3933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3934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3935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3936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3938</v>
      </c>
      <c r="F358" s="184" t="s">
        <v>3939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3940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3941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3942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3943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3944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3945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3946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3947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3948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3949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3950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3951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3952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3953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3953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3954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3955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3956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3957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3958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3959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3960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3961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3962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3962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3963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3964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3965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3966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3967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3968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3969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3970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3971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3972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3973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3974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3975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3976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3977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3978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3979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3980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3981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3982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3983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3984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3985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3986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3987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3988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3989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3990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3991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3992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3985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3993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3994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3995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3996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3997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3985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3998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3999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4000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3990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4001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4002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SUM(P492:P572)</f>
        <v>0</v>
      </c>
      <c r="Q491" s="174"/>
      <c r="R491" s="175">
        <f>SUM(R492:R572)</f>
        <v>69.607333829999988</v>
      </c>
      <c r="S491" s="174"/>
      <c r="T491" s="176">
        <f>SUM(T492:T572)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SUM(BK492:BK572)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52.255000000000003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4003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4004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4005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4006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4007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4008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5" customFormat="1">
      <c r="A499" s="15"/>
      <c r="B499" s="211"/>
      <c r="C499" s="15"/>
      <c r="D499" s="196" t="s">
        <v>265</v>
      </c>
      <c r="E499" s="212" t="s">
        <v>1</v>
      </c>
      <c r="F499" s="213" t="s">
        <v>271</v>
      </c>
      <c r="G499" s="15"/>
      <c r="H499" s="214">
        <v>52.255000000000003</v>
      </c>
      <c r="I499" s="215"/>
      <c r="J499" s="15"/>
      <c r="K499" s="15"/>
      <c r="L499" s="211"/>
      <c r="M499" s="216"/>
      <c r="N499" s="217"/>
      <c r="O499" s="217"/>
      <c r="P499" s="217"/>
      <c r="Q499" s="217"/>
      <c r="R499" s="217"/>
      <c r="S499" s="217"/>
      <c r="T499" s="218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12" t="s">
        <v>265</v>
      </c>
      <c r="AU499" s="212" t="s">
        <v>85</v>
      </c>
      <c r="AV499" s="15" t="s">
        <v>108</v>
      </c>
      <c r="AW499" s="15" t="s">
        <v>32</v>
      </c>
      <c r="AX499" s="15" t="s">
        <v>82</v>
      </c>
      <c r="AY499" s="212" t="s">
        <v>257</v>
      </c>
    </row>
    <row r="500" s="2" customFormat="1" ht="33" customHeight="1">
      <c r="A500" s="38"/>
      <c r="B500" s="181"/>
      <c r="C500" s="182" t="s">
        <v>702</v>
      </c>
      <c r="D500" s="182" t="s">
        <v>259</v>
      </c>
      <c r="E500" s="183" t="s">
        <v>703</v>
      </c>
      <c r="F500" s="184" t="s">
        <v>704</v>
      </c>
      <c r="G500" s="185" t="s">
        <v>323</v>
      </c>
      <c r="H500" s="186">
        <v>241.88</v>
      </c>
      <c r="I500" s="187"/>
      <c r="J500" s="188">
        <f>ROUND(I500*H500,2)</f>
        <v>0</v>
      </c>
      <c r="K500" s="184" t="s">
        <v>1</v>
      </c>
      <c r="L500" s="39"/>
      <c r="M500" s="189" t="s">
        <v>1</v>
      </c>
      <c r="N500" s="190" t="s">
        <v>40</v>
      </c>
      <c r="O500" s="77"/>
      <c r="P500" s="191">
        <f>O500*H500</f>
        <v>0</v>
      </c>
      <c r="Q500" s="191">
        <v>0</v>
      </c>
      <c r="R500" s="191">
        <f>Q500*H500</f>
        <v>0</v>
      </c>
      <c r="S500" s="191">
        <v>0</v>
      </c>
      <c r="T500" s="192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3" t="s">
        <v>108</v>
      </c>
      <c r="AT500" s="193" t="s">
        <v>259</v>
      </c>
      <c r="AU500" s="193" t="s">
        <v>85</v>
      </c>
      <c r="AY500" s="19" t="s">
        <v>257</v>
      </c>
      <c r="BE500" s="194">
        <f>IF(N500="základní",J500,0)</f>
        <v>0</v>
      </c>
      <c r="BF500" s="194">
        <f>IF(N500="snížená",J500,0)</f>
        <v>0</v>
      </c>
      <c r="BG500" s="194">
        <f>IF(N500="zákl. přenesená",J500,0)</f>
        <v>0</v>
      </c>
      <c r="BH500" s="194">
        <f>IF(N500="sníž. přenesená",J500,0)</f>
        <v>0</v>
      </c>
      <c r="BI500" s="194">
        <f>IF(N500="nulová",J500,0)</f>
        <v>0</v>
      </c>
      <c r="BJ500" s="19" t="s">
        <v>82</v>
      </c>
      <c r="BK500" s="194">
        <f>ROUND(I500*H500,2)</f>
        <v>0</v>
      </c>
      <c r="BL500" s="19" t="s">
        <v>108</v>
      </c>
      <c r="BM500" s="193" t="s">
        <v>4009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706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4010</v>
      </c>
      <c r="G502" s="14"/>
      <c r="H502" s="206">
        <v>178.74000000000001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708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4011</v>
      </c>
      <c r="G504" s="14"/>
      <c r="H504" s="206">
        <v>63.140000000000001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5" customFormat="1">
      <c r="A505" s="15"/>
      <c r="B505" s="211"/>
      <c r="C505" s="15"/>
      <c r="D505" s="196" t="s">
        <v>265</v>
      </c>
      <c r="E505" s="212" t="s">
        <v>1</v>
      </c>
      <c r="F505" s="213" t="s">
        <v>271</v>
      </c>
      <c r="G505" s="15"/>
      <c r="H505" s="214">
        <v>241.88</v>
      </c>
      <c r="I505" s="215"/>
      <c r="J505" s="15"/>
      <c r="K505" s="15"/>
      <c r="L505" s="211"/>
      <c r="M505" s="216"/>
      <c r="N505" s="217"/>
      <c r="O505" s="217"/>
      <c r="P505" s="217"/>
      <c r="Q505" s="217"/>
      <c r="R505" s="217"/>
      <c r="S505" s="217"/>
      <c r="T505" s="218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12" t="s">
        <v>265</v>
      </c>
      <c r="AU505" s="212" t="s">
        <v>85</v>
      </c>
      <c r="AV505" s="15" t="s">
        <v>108</v>
      </c>
      <c r="AW505" s="15" t="s">
        <v>32</v>
      </c>
      <c r="AX505" s="15" t="s">
        <v>82</v>
      </c>
      <c r="AY505" s="212" t="s">
        <v>257</v>
      </c>
    </row>
    <row r="506" s="2" customFormat="1" ht="33" customHeight="1">
      <c r="A506" s="38"/>
      <c r="B506" s="181"/>
      <c r="C506" s="182" t="s">
        <v>710</v>
      </c>
      <c r="D506" s="182" t="s">
        <v>259</v>
      </c>
      <c r="E506" s="183" t="s">
        <v>711</v>
      </c>
      <c r="F506" s="184" t="s">
        <v>712</v>
      </c>
      <c r="G506" s="185" t="s">
        <v>323</v>
      </c>
      <c r="H506" s="186">
        <v>281.62</v>
      </c>
      <c r="I506" s="187"/>
      <c r="J506" s="188">
        <f>ROUND(I506*H506,2)</f>
        <v>0</v>
      </c>
      <c r="K506" s="184" t="s">
        <v>1</v>
      </c>
      <c r="L506" s="39"/>
      <c r="M506" s="189" t="s">
        <v>1</v>
      </c>
      <c r="N506" s="190" t="s">
        <v>40</v>
      </c>
      <c r="O506" s="77"/>
      <c r="P506" s="191">
        <f>O506*H506</f>
        <v>0</v>
      </c>
      <c r="Q506" s="191">
        <v>0</v>
      </c>
      <c r="R506" s="191">
        <f>Q506*H506</f>
        <v>0</v>
      </c>
      <c r="S506" s="191">
        <v>0</v>
      </c>
      <c r="T506" s="192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3" t="s">
        <v>108</v>
      </c>
      <c r="AT506" s="193" t="s">
        <v>259</v>
      </c>
      <c r="AU506" s="193" t="s">
        <v>85</v>
      </c>
      <c r="AY506" s="19" t="s">
        <v>257</v>
      </c>
      <c r="BE506" s="194">
        <f>IF(N506="základní",J506,0)</f>
        <v>0</v>
      </c>
      <c r="BF506" s="194">
        <f>IF(N506="snížená",J506,0)</f>
        <v>0</v>
      </c>
      <c r="BG506" s="194">
        <f>IF(N506="zákl. přenesená",J506,0)</f>
        <v>0</v>
      </c>
      <c r="BH506" s="194">
        <f>IF(N506="sníž. přenesená",J506,0)</f>
        <v>0</v>
      </c>
      <c r="BI506" s="194">
        <f>IF(N506="nulová",J506,0)</f>
        <v>0</v>
      </c>
      <c r="BJ506" s="19" t="s">
        <v>82</v>
      </c>
      <c r="BK506" s="194">
        <f>ROUND(I506*H506,2)</f>
        <v>0</v>
      </c>
      <c r="BL506" s="19" t="s">
        <v>108</v>
      </c>
      <c r="BM506" s="193" t="s">
        <v>4012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714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4013</v>
      </c>
      <c r="G508" s="14"/>
      <c r="H508" s="206">
        <v>281.62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5" customFormat="1">
      <c r="A509" s="15"/>
      <c r="B509" s="211"/>
      <c r="C509" s="15"/>
      <c r="D509" s="196" t="s">
        <v>265</v>
      </c>
      <c r="E509" s="212" t="s">
        <v>1</v>
      </c>
      <c r="F509" s="213" t="s">
        <v>271</v>
      </c>
      <c r="G509" s="15"/>
      <c r="H509" s="214">
        <v>281.62</v>
      </c>
      <c r="I509" s="215"/>
      <c r="J509" s="15"/>
      <c r="K509" s="15"/>
      <c r="L509" s="211"/>
      <c r="M509" s="216"/>
      <c r="N509" s="217"/>
      <c r="O509" s="217"/>
      <c r="P509" s="217"/>
      <c r="Q509" s="217"/>
      <c r="R509" s="217"/>
      <c r="S509" s="217"/>
      <c r="T509" s="218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12" t="s">
        <v>265</v>
      </c>
      <c r="AU509" s="212" t="s">
        <v>85</v>
      </c>
      <c r="AV509" s="15" t="s">
        <v>108</v>
      </c>
      <c r="AW509" s="15" t="s">
        <v>32</v>
      </c>
      <c r="AX509" s="15" t="s">
        <v>82</v>
      </c>
      <c r="AY509" s="212" t="s">
        <v>257</v>
      </c>
    </row>
    <row r="510" s="2" customFormat="1" ht="16.5" customHeight="1">
      <c r="A510" s="38"/>
      <c r="B510" s="181"/>
      <c r="C510" s="182" t="s">
        <v>716</v>
      </c>
      <c r="D510" s="182" t="s">
        <v>259</v>
      </c>
      <c r="E510" s="183" t="s">
        <v>717</v>
      </c>
      <c r="F510" s="184" t="s">
        <v>718</v>
      </c>
      <c r="G510" s="185" t="s">
        <v>262</v>
      </c>
      <c r="H510" s="186">
        <v>22.067</v>
      </c>
      <c r="I510" s="187"/>
      <c r="J510" s="188">
        <f>ROUND(I510*H510,2)</f>
        <v>0</v>
      </c>
      <c r="K510" s="184" t="s">
        <v>263</v>
      </c>
      <c r="L510" s="39"/>
      <c r="M510" s="189" t="s">
        <v>1</v>
      </c>
      <c r="N510" s="190" t="s">
        <v>40</v>
      </c>
      <c r="O510" s="77"/>
      <c r="P510" s="191">
        <f>O510*H510</f>
        <v>0</v>
      </c>
      <c r="Q510" s="191">
        <v>2.5020099999999998</v>
      </c>
      <c r="R510" s="191">
        <f>Q510*H510</f>
        <v>55.211854669999994</v>
      </c>
      <c r="S510" s="191">
        <v>0</v>
      </c>
      <c r="T510" s="192">
        <f>S510*H510</f>
        <v>0</v>
      </c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R510" s="193" t="s">
        <v>108</v>
      </c>
      <c r="AT510" s="193" t="s">
        <v>259</v>
      </c>
      <c r="AU510" s="193" t="s">
        <v>85</v>
      </c>
      <c r="AY510" s="19" t="s">
        <v>257</v>
      </c>
      <c r="BE510" s="194">
        <f>IF(N510="základní",J510,0)</f>
        <v>0</v>
      </c>
      <c r="BF510" s="194">
        <f>IF(N510="snížená",J510,0)</f>
        <v>0</v>
      </c>
      <c r="BG510" s="194">
        <f>IF(N510="zákl. přenesená",J510,0)</f>
        <v>0</v>
      </c>
      <c r="BH510" s="194">
        <f>IF(N510="sníž. přenesená",J510,0)</f>
        <v>0</v>
      </c>
      <c r="BI510" s="194">
        <f>IF(N510="nulová",J510,0)</f>
        <v>0</v>
      </c>
      <c r="BJ510" s="19" t="s">
        <v>82</v>
      </c>
      <c r="BK510" s="194">
        <f>ROUND(I510*H510,2)</f>
        <v>0</v>
      </c>
      <c r="BL510" s="19" t="s">
        <v>108</v>
      </c>
      <c r="BM510" s="193" t="s">
        <v>4014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4015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721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4016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4017</v>
      </c>
      <c r="G514" s="14"/>
      <c r="H514" s="206">
        <v>0.86699999999999999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724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4018</v>
      </c>
      <c r="G516" s="14"/>
      <c r="H516" s="206">
        <v>18.773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6" customFormat="1">
      <c r="A517" s="16"/>
      <c r="B517" s="219"/>
      <c r="C517" s="16"/>
      <c r="D517" s="196" t="s">
        <v>265</v>
      </c>
      <c r="E517" s="220" t="s">
        <v>1</v>
      </c>
      <c r="F517" s="221" t="s">
        <v>296</v>
      </c>
      <c r="G517" s="16"/>
      <c r="H517" s="222">
        <v>19.640000000000001</v>
      </c>
      <c r="I517" s="223"/>
      <c r="J517" s="16"/>
      <c r="K517" s="16"/>
      <c r="L517" s="219"/>
      <c r="M517" s="224"/>
      <c r="N517" s="225"/>
      <c r="O517" s="225"/>
      <c r="P517" s="225"/>
      <c r="Q517" s="225"/>
      <c r="R517" s="225"/>
      <c r="S517" s="225"/>
      <c r="T517" s="22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20" t="s">
        <v>265</v>
      </c>
      <c r="AU517" s="220" t="s">
        <v>85</v>
      </c>
      <c r="AV517" s="16" t="s">
        <v>92</v>
      </c>
      <c r="AW517" s="16" t="s">
        <v>32</v>
      </c>
      <c r="AX517" s="16" t="s">
        <v>75</v>
      </c>
      <c r="AY517" s="220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4019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4" customFormat="1">
      <c r="A519" s="14"/>
      <c r="B519" s="203"/>
      <c r="C519" s="14"/>
      <c r="D519" s="196" t="s">
        <v>265</v>
      </c>
      <c r="E519" s="204" t="s">
        <v>1</v>
      </c>
      <c r="F519" s="205" t="s">
        <v>4020</v>
      </c>
      <c r="G519" s="14"/>
      <c r="H519" s="206">
        <v>2.427</v>
      </c>
      <c r="I519" s="207"/>
      <c r="J519" s="14"/>
      <c r="K519" s="14"/>
      <c r="L519" s="203"/>
      <c r="M519" s="208"/>
      <c r="N519" s="209"/>
      <c r="O519" s="209"/>
      <c r="P519" s="209"/>
      <c r="Q519" s="209"/>
      <c r="R519" s="209"/>
      <c r="S519" s="209"/>
      <c r="T519" s="210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04" t="s">
        <v>265</v>
      </c>
      <c r="AU519" s="204" t="s">
        <v>85</v>
      </c>
      <c r="AV519" s="14" t="s">
        <v>85</v>
      </c>
      <c r="AW519" s="14" t="s">
        <v>32</v>
      </c>
      <c r="AX519" s="14" t="s">
        <v>75</v>
      </c>
      <c r="AY519" s="204" t="s">
        <v>257</v>
      </c>
    </row>
    <row r="520" s="16" customFormat="1">
      <c r="A520" s="16"/>
      <c r="B520" s="219"/>
      <c r="C520" s="16"/>
      <c r="D520" s="196" t="s">
        <v>265</v>
      </c>
      <c r="E520" s="220" t="s">
        <v>1</v>
      </c>
      <c r="F520" s="221" t="s">
        <v>296</v>
      </c>
      <c r="G520" s="16"/>
      <c r="H520" s="222">
        <v>2.427</v>
      </c>
      <c r="I520" s="223"/>
      <c r="J520" s="16"/>
      <c r="K520" s="16"/>
      <c r="L520" s="219"/>
      <c r="M520" s="224"/>
      <c r="N520" s="225"/>
      <c r="O520" s="225"/>
      <c r="P520" s="225"/>
      <c r="Q520" s="225"/>
      <c r="R520" s="225"/>
      <c r="S520" s="225"/>
      <c r="T520" s="22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20" t="s">
        <v>265</v>
      </c>
      <c r="AU520" s="220" t="s">
        <v>85</v>
      </c>
      <c r="AV520" s="16" t="s">
        <v>92</v>
      </c>
      <c r="AW520" s="16" t="s">
        <v>32</v>
      </c>
      <c r="AX520" s="16" t="s">
        <v>75</v>
      </c>
      <c r="AY520" s="220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22.067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726</v>
      </c>
      <c r="D522" s="182" t="s">
        <v>259</v>
      </c>
      <c r="E522" s="183" t="s">
        <v>4021</v>
      </c>
      <c r="F522" s="184" t="s">
        <v>4022</v>
      </c>
      <c r="G522" s="185" t="s">
        <v>323</v>
      </c>
      <c r="H522" s="186">
        <v>22.652000000000001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0.0053299999999999997</v>
      </c>
      <c r="R522" s="191">
        <f>Q522*H522</f>
        <v>0.12073515999999999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4023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4024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4025</v>
      </c>
      <c r="G524" s="14"/>
      <c r="H524" s="206">
        <v>22.652000000000001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5" customFormat="1">
      <c r="A525" s="15"/>
      <c r="B525" s="211"/>
      <c r="C525" s="15"/>
      <c r="D525" s="196" t="s">
        <v>265</v>
      </c>
      <c r="E525" s="212" t="s">
        <v>1</v>
      </c>
      <c r="F525" s="213" t="s">
        <v>271</v>
      </c>
      <c r="G525" s="15"/>
      <c r="H525" s="214">
        <v>22.652000000000001</v>
      </c>
      <c r="I525" s="215"/>
      <c r="J525" s="15"/>
      <c r="K525" s="15"/>
      <c r="L525" s="211"/>
      <c r="M525" s="216"/>
      <c r="N525" s="217"/>
      <c r="O525" s="217"/>
      <c r="P525" s="217"/>
      <c r="Q525" s="217"/>
      <c r="R525" s="217"/>
      <c r="S525" s="217"/>
      <c r="T525" s="218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12" t="s">
        <v>265</v>
      </c>
      <c r="AU525" s="212" t="s">
        <v>85</v>
      </c>
      <c r="AV525" s="15" t="s">
        <v>108</v>
      </c>
      <c r="AW525" s="15" t="s">
        <v>32</v>
      </c>
      <c r="AX525" s="15" t="s">
        <v>82</v>
      </c>
      <c r="AY525" s="212" t="s">
        <v>257</v>
      </c>
    </row>
    <row r="526" s="2" customFormat="1" ht="24.15" customHeight="1">
      <c r="A526" s="38"/>
      <c r="B526" s="181"/>
      <c r="C526" s="182" t="s">
        <v>735</v>
      </c>
      <c r="D526" s="182" t="s">
        <v>259</v>
      </c>
      <c r="E526" s="183" t="s">
        <v>4026</v>
      </c>
      <c r="F526" s="184" t="s">
        <v>4027</v>
      </c>
      <c r="G526" s="185" t="s">
        <v>323</v>
      </c>
      <c r="H526" s="186">
        <v>22.652000000000001</v>
      </c>
      <c r="I526" s="187"/>
      <c r="J526" s="188">
        <f>ROUND(I526*H526,2)</f>
        <v>0</v>
      </c>
      <c r="K526" s="184" t="s">
        <v>263</v>
      </c>
      <c r="L526" s="39"/>
      <c r="M526" s="189" t="s">
        <v>1</v>
      </c>
      <c r="N526" s="190" t="s">
        <v>40</v>
      </c>
      <c r="O526" s="77"/>
      <c r="P526" s="191">
        <f>O526*H526</f>
        <v>0</v>
      </c>
      <c r="Q526" s="191">
        <v>0</v>
      </c>
      <c r="R526" s="191">
        <f>Q526*H526</f>
        <v>0</v>
      </c>
      <c r="S526" s="191">
        <v>0</v>
      </c>
      <c r="T526" s="192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3" t="s">
        <v>108</v>
      </c>
      <c r="AT526" s="193" t="s">
        <v>259</v>
      </c>
      <c r="AU526" s="193" t="s">
        <v>85</v>
      </c>
      <c r="AY526" s="19" t="s">
        <v>257</v>
      </c>
      <c r="BE526" s="194">
        <f>IF(N526="základní",J526,0)</f>
        <v>0</v>
      </c>
      <c r="BF526" s="194">
        <f>IF(N526="snížená",J526,0)</f>
        <v>0</v>
      </c>
      <c r="BG526" s="194">
        <f>IF(N526="zákl. přenesená",J526,0)</f>
        <v>0</v>
      </c>
      <c r="BH526" s="194">
        <f>IF(N526="sníž. přenesená",J526,0)</f>
        <v>0</v>
      </c>
      <c r="BI526" s="194">
        <f>IF(N526="nulová",J526,0)</f>
        <v>0</v>
      </c>
      <c r="BJ526" s="19" t="s">
        <v>82</v>
      </c>
      <c r="BK526" s="194">
        <f>ROUND(I526*H526,2)</f>
        <v>0</v>
      </c>
      <c r="BL526" s="19" t="s">
        <v>108</v>
      </c>
      <c r="BM526" s="193" t="s">
        <v>4028</v>
      </c>
    </row>
    <row r="527" s="2" customFormat="1" ht="24.15" customHeight="1">
      <c r="A527" s="38"/>
      <c r="B527" s="181"/>
      <c r="C527" s="182" t="s">
        <v>739</v>
      </c>
      <c r="D527" s="182" t="s">
        <v>259</v>
      </c>
      <c r="E527" s="183" t="s">
        <v>727</v>
      </c>
      <c r="F527" s="184" t="s">
        <v>728</v>
      </c>
      <c r="G527" s="185" t="s">
        <v>323</v>
      </c>
      <c r="H527" s="186">
        <v>109.172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0.0055199999999999997</v>
      </c>
      <c r="R527" s="191">
        <f>Q527*H527</f>
        <v>0.60262943999999996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4029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4030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4031</v>
      </c>
      <c r="G529" s="14"/>
      <c r="H529" s="206">
        <v>4.0460000000000003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4032</v>
      </c>
      <c r="G530" s="14"/>
      <c r="H530" s="206">
        <v>105.12600000000001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5" customFormat="1">
      <c r="A531" s="15"/>
      <c r="B531" s="211"/>
      <c r="C531" s="15"/>
      <c r="D531" s="196" t="s">
        <v>265</v>
      </c>
      <c r="E531" s="212" t="s">
        <v>1</v>
      </c>
      <c r="F531" s="213" t="s">
        <v>271</v>
      </c>
      <c r="G531" s="15"/>
      <c r="H531" s="214">
        <v>109.17200000000001</v>
      </c>
      <c r="I531" s="215"/>
      <c r="J531" s="15"/>
      <c r="K531" s="15"/>
      <c r="L531" s="211"/>
      <c r="M531" s="216"/>
      <c r="N531" s="217"/>
      <c r="O531" s="217"/>
      <c r="P531" s="217"/>
      <c r="Q531" s="217"/>
      <c r="R531" s="217"/>
      <c r="S531" s="217"/>
      <c r="T531" s="218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12" t="s">
        <v>265</v>
      </c>
      <c r="AU531" s="212" t="s">
        <v>85</v>
      </c>
      <c r="AV531" s="15" t="s">
        <v>108</v>
      </c>
      <c r="AW531" s="15" t="s">
        <v>32</v>
      </c>
      <c r="AX531" s="15" t="s">
        <v>82</v>
      </c>
      <c r="AY531" s="212" t="s">
        <v>257</v>
      </c>
    </row>
    <row r="532" s="2" customFormat="1" ht="24.15" customHeight="1">
      <c r="A532" s="38"/>
      <c r="B532" s="181"/>
      <c r="C532" s="182" t="s">
        <v>746</v>
      </c>
      <c r="D532" s="182" t="s">
        <v>259</v>
      </c>
      <c r="E532" s="183" t="s">
        <v>736</v>
      </c>
      <c r="F532" s="184" t="s">
        <v>737</v>
      </c>
      <c r="G532" s="185" t="s">
        <v>323</v>
      </c>
      <c r="H532" s="186">
        <v>109.172</v>
      </c>
      <c r="I532" s="187"/>
      <c r="J532" s="188">
        <f>ROUND(I532*H532,2)</f>
        <v>0</v>
      </c>
      <c r="K532" s="184" t="s">
        <v>263</v>
      </c>
      <c r="L532" s="39"/>
      <c r="M532" s="189" t="s">
        <v>1</v>
      </c>
      <c r="N532" s="190" t="s">
        <v>40</v>
      </c>
      <c r="O532" s="77"/>
      <c r="P532" s="191">
        <f>O532*H532</f>
        <v>0</v>
      </c>
      <c r="Q532" s="191">
        <v>0</v>
      </c>
      <c r="R532" s="191">
        <f>Q532*H532</f>
        <v>0</v>
      </c>
      <c r="S532" s="191">
        <v>0</v>
      </c>
      <c r="T532" s="192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3" t="s">
        <v>108</v>
      </c>
      <c r="AT532" s="193" t="s">
        <v>259</v>
      </c>
      <c r="AU532" s="193" t="s">
        <v>85</v>
      </c>
      <c r="AY532" s="19" t="s">
        <v>257</v>
      </c>
      <c r="BE532" s="194">
        <f>IF(N532="základní",J532,0)</f>
        <v>0</v>
      </c>
      <c r="BF532" s="194">
        <f>IF(N532="snížená",J532,0)</f>
        <v>0</v>
      </c>
      <c r="BG532" s="194">
        <f>IF(N532="zákl. přenesená",J532,0)</f>
        <v>0</v>
      </c>
      <c r="BH532" s="194">
        <f>IF(N532="sníž. přenesená",J532,0)</f>
        <v>0</v>
      </c>
      <c r="BI532" s="194">
        <f>IF(N532="nulová",J532,0)</f>
        <v>0</v>
      </c>
      <c r="BJ532" s="19" t="s">
        <v>82</v>
      </c>
      <c r="BK532" s="194">
        <f>ROUND(I532*H532,2)</f>
        <v>0</v>
      </c>
      <c r="BL532" s="19" t="s">
        <v>108</v>
      </c>
      <c r="BM532" s="193" t="s">
        <v>4033</v>
      </c>
    </row>
    <row r="533" s="2" customFormat="1" ht="24.15" customHeight="1">
      <c r="A533" s="38"/>
      <c r="B533" s="181"/>
      <c r="C533" s="182" t="s">
        <v>750</v>
      </c>
      <c r="D533" s="182" t="s">
        <v>259</v>
      </c>
      <c r="E533" s="183" t="s">
        <v>4034</v>
      </c>
      <c r="F533" s="184" t="s">
        <v>4035</v>
      </c>
      <c r="G533" s="185" t="s">
        <v>323</v>
      </c>
      <c r="H533" s="186">
        <v>16.18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0.00080999999999999996</v>
      </c>
      <c r="R533" s="191">
        <f>Q533*H533</f>
        <v>0.013105799999999999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4036</v>
      </c>
    </row>
    <row r="534" s="13" customFormat="1">
      <c r="A534" s="13"/>
      <c r="B534" s="195"/>
      <c r="C534" s="13"/>
      <c r="D534" s="196" t="s">
        <v>265</v>
      </c>
      <c r="E534" s="197" t="s">
        <v>1</v>
      </c>
      <c r="F534" s="198" t="s">
        <v>4037</v>
      </c>
      <c r="G534" s="13"/>
      <c r="H534" s="197" t="s">
        <v>1</v>
      </c>
      <c r="I534" s="199"/>
      <c r="J534" s="13"/>
      <c r="K534" s="13"/>
      <c r="L534" s="195"/>
      <c r="M534" s="200"/>
      <c r="N534" s="201"/>
      <c r="O534" s="201"/>
      <c r="P534" s="201"/>
      <c r="Q534" s="201"/>
      <c r="R534" s="201"/>
      <c r="S534" s="201"/>
      <c r="T534" s="20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197" t="s">
        <v>265</v>
      </c>
      <c r="AU534" s="197" t="s">
        <v>85</v>
      </c>
      <c r="AV534" s="13" t="s">
        <v>82</v>
      </c>
      <c r="AW534" s="13" t="s">
        <v>32</v>
      </c>
      <c r="AX534" s="13" t="s">
        <v>75</v>
      </c>
      <c r="AY534" s="197" t="s">
        <v>257</v>
      </c>
    </row>
    <row r="535" s="14" customFormat="1">
      <c r="A535" s="14"/>
      <c r="B535" s="203"/>
      <c r="C535" s="14"/>
      <c r="D535" s="196" t="s">
        <v>265</v>
      </c>
      <c r="E535" s="204" t="s">
        <v>1</v>
      </c>
      <c r="F535" s="205" t="s">
        <v>4038</v>
      </c>
      <c r="G535" s="14"/>
      <c r="H535" s="206">
        <v>16.18</v>
      </c>
      <c r="I535" s="207"/>
      <c r="J535" s="14"/>
      <c r="K535" s="14"/>
      <c r="L535" s="203"/>
      <c r="M535" s="208"/>
      <c r="N535" s="209"/>
      <c r="O535" s="209"/>
      <c r="P535" s="209"/>
      <c r="Q535" s="209"/>
      <c r="R535" s="209"/>
      <c r="S535" s="209"/>
      <c r="T535" s="210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04" t="s">
        <v>265</v>
      </c>
      <c r="AU535" s="204" t="s">
        <v>85</v>
      </c>
      <c r="AV535" s="14" t="s">
        <v>85</v>
      </c>
      <c r="AW535" s="14" t="s">
        <v>32</v>
      </c>
      <c r="AX535" s="14" t="s">
        <v>75</v>
      </c>
      <c r="AY535" s="204" t="s">
        <v>257</v>
      </c>
    </row>
    <row r="536" s="15" customFormat="1">
      <c r="A536" s="15"/>
      <c r="B536" s="211"/>
      <c r="C536" s="15"/>
      <c r="D536" s="196" t="s">
        <v>265</v>
      </c>
      <c r="E536" s="212" t="s">
        <v>1</v>
      </c>
      <c r="F536" s="213" t="s">
        <v>271</v>
      </c>
      <c r="G536" s="15"/>
      <c r="H536" s="214">
        <v>16.18</v>
      </c>
      <c r="I536" s="215"/>
      <c r="J536" s="15"/>
      <c r="K536" s="15"/>
      <c r="L536" s="211"/>
      <c r="M536" s="216"/>
      <c r="N536" s="217"/>
      <c r="O536" s="217"/>
      <c r="P536" s="217"/>
      <c r="Q536" s="217"/>
      <c r="R536" s="217"/>
      <c r="S536" s="217"/>
      <c r="T536" s="218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12" t="s">
        <v>265</v>
      </c>
      <c r="AU536" s="212" t="s">
        <v>85</v>
      </c>
      <c r="AV536" s="15" t="s">
        <v>108</v>
      </c>
      <c r="AW536" s="15" t="s">
        <v>32</v>
      </c>
      <c r="AX536" s="15" t="s">
        <v>82</v>
      </c>
      <c r="AY536" s="212" t="s">
        <v>257</v>
      </c>
    </row>
    <row r="537" s="2" customFormat="1" ht="24.15" customHeight="1">
      <c r="A537" s="38"/>
      <c r="B537" s="181"/>
      <c r="C537" s="182" t="s">
        <v>757</v>
      </c>
      <c r="D537" s="182" t="s">
        <v>259</v>
      </c>
      <c r="E537" s="183" t="s">
        <v>4039</v>
      </c>
      <c r="F537" s="184" t="s">
        <v>4040</v>
      </c>
      <c r="G537" s="185" t="s">
        <v>323</v>
      </c>
      <c r="H537" s="186">
        <v>16.18</v>
      </c>
      <c r="I537" s="187"/>
      <c r="J537" s="188">
        <f>ROUND(I537*H537,2)</f>
        <v>0</v>
      </c>
      <c r="K537" s="184" t="s">
        <v>263</v>
      </c>
      <c r="L537" s="39"/>
      <c r="M537" s="189" t="s">
        <v>1</v>
      </c>
      <c r="N537" s="190" t="s">
        <v>40</v>
      </c>
      <c r="O537" s="77"/>
      <c r="P537" s="191">
        <f>O537*H537</f>
        <v>0</v>
      </c>
      <c r="Q537" s="191">
        <v>0</v>
      </c>
      <c r="R537" s="191">
        <f>Q537*H537</f>
        <v>0</v>
      </c>
      <c r="S537" s="191">
        <v>0</v>
      </c>
      <c r="T537" s="192">
        <f>S537*H537</f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R537" s="193" t="s">
        <v>108</v>
      </c>
      <c r="AT537" s="193" t="s">
        <v>259</v>
      </c>
      <c r="AU537" s="193" t="s">
        <v>85</v>
      </c>
      <c r="AY537" s="19" t="s">
        <v>257</v>
      </c>
      <c r="BE537" s="194">
        <f>IF(N537="základní",J537,0)</f>
        <v>0</v>
      </c>
      <c r="BF537" s="194">
        <f>IF(N537="snížená",J537,0)</f>
        <v>0</v>
      </c>
      <c r="BG537" s="194">
        <f>IF(N537="zákl. přenesená",J537,0)</f>
        <v>0</v>
      </c>
      <c r="BH537" s="194">
        <f>IF(N537="sníž. přenesená",J537,0)</f>
        <v>0</v>
      </c>
      <c r="BI537" s="194">
        <f>IF(N537="nulová",J537,0)</f>
        <v>0</v>
      </c>
      <c r="BJ537" s="19" t="s">
        <v>82</v>
      </c>
      <c r="BK537" s="194">
        <f>ROUND(I537*H537,2)</f>
        <v>0</v>
      </c>
      <c r="BL537" s="19" t="s">
        <v>108</v>
      </c>
      <c r="BM537" s="193" t="s">
        <v>4041</v>
      </c>
    </row>
    <row r="538" s="2" customFormat="1" ht="24.15" customHeight="1">
      <c r="A538" s="38"/>
      <c r="B538" s="181"/>
      <c r="C538" s="182" t="s">
        <v>762</v>
      </c>
      <c r="D538" s="182" t="s">
        <v>259</v>
      </c>
      <c r="E538" s="183" t="s">
        <v>740</v>
      </c>
      <c r="F538" s="184" t="s">
        <v>741</v>
      </c>
      <c r="G538" s="185" t="s">
        <v>323</v>
      </c>
      <c r="H538" s="186">
        <v>77.980000000000004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0.001</v>
      </c>
      <c r="R538" s="191">
        <f>Q538*H538</f>
        <v>0.077980000000000008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4042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731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4043</v>
      </c>
      <c r="G540" s="14"/>
      <c r="H540" s="206">
        <v>2.8900000000000001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4044</v>
      </c>
      <c r="G541" s="14"/>
      <c r="H541" s="206">
        <v>75.090000000000003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77.980000000000004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766</v>
      </c>
      <c r="D543" s="182" t="s">
        <v>259</v>
      </c>
      <c r="E543" s="183" t="s">
        <v>747</v>
      </c>
      <c r="F543" s="184" t="s">
        <v>748</v>
      </c>
      <c r="G543" s="185" t="s">
        <v>323</v>
      </c>
      <c r="H543" s="186">
        <v>77.980000000000004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4045</v>
      </c>
    </row>
    <row r="544" s="2" customFormat="1" ht="16.5" customHeight="1">
      <c r="A544" s="38"/>
      <c r="B544" s="181"/>
      <c r="C544" s="182" t="s">
        <v>770</v>
      </c>
      <c r="D544" s="182" t="s">
        <v>259</v>
      </c>
      <c r="E544" s="183" t="s">
        <v>751</v>
      </c>
      <c r="F544" s="184" t="s">
        <v>752</v>
      </c>
      <c r="G544" s="185" t="s">
        <v>304</v>
      </c>
      <c r="H544" s="186">
        <v>8.1110000000000007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1.05555</v>
      </c>
      <c r="R544" s="191">
        <f>Q544*H544</f>
        <v>8.5615660500000015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4046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696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754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4" customFormat="1">
      <c r="A548" s="14"/>
      <c r="B548" s="203"/>
      <c r="C548" s="14"/>
      <c r="D548" s="196" t="s">
        <v>265</v>
      </c>
      <c r="E548" s="204" t="s">
        <v>1</v>
      </c>
      <c r="F548" s="205" t="s">
        <v>4047</v>
      </c>
      <c r="G548" s="14"/>
      <c r="H548" s="206">
        <v>4.806</v>
      </c>
      <c r="I548" s="207"/>
      <c r="J548" s="14"/>
      <c r="K548" s="14"/>
      <c r="L548" s="203"/>
      <c r="M548" s="208"/>
      <c r="N548" s="209"/>
      <c r="O548" s="209"/>
      <c r="P548" s="209"/>
      <c r="Q548" s="209"/>
      <c r="R548" s="209"/>
      <c r="S548" s="209"/>
      <c r="T548" s="210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04" t="s">
        <v>265</v>
      </c>
      <c r="AU548" s="204" t="s">
        <v>85</v>
      </c>
      <c r="AV548" s="14" t="s">
        <v>85</v>
      </c>
      <c r="AW548" s="14" t="s">
        <v>32</v>
      </c>
      <c r="AX548" s="14" t="s">
        <v>75</v>
      </c>
      <c r="AY548" s="204" t="s">
        <v>257</v>
      </c>
    </row>
    <row r="549" s="16" customFormat="1">
      <c r="A549" s="16"/>
      <c r="B549" s="219"/>
      <c r="C549" s="16"/>
      <c r="D549" s="196" t="s">
        <v>265</v>
      </c>
      <c r="E549" s="220" t="s">
        <v>1</v>
      </c>
      <c r="F549" s="221" t="s">
        <v>296</v>
      </c>
      <c r="G549" s="16"/>
      <c r="H549" s="222">
        <v>4.806</v>
      </c>
      <c r="I549" s="223"/>
      <c r="J549" s="16"/>
      <c r="K549" s="16"/>
      <c r="L549" s="219"/>
      <c r="M549" s="224"/>
      <c r="N549" s="225"/>
      <c r="O549" s="225"/>
      <c r="P549" s="225"/>
      <c r="Q549" s="225"/>
      <c r="R549" s="225"/>
      <c r="S549" s="225"/>
      <c r="T549" s="22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20" t="s">
        <v>265</v>
      </c>
      <c r="AU549" s="220" t="s">
        <v>85</v>
      </c>
      <c r="AV549" s="16" t="s">
        <v>92</v>
      </c>
      <c r="AW549" s="16" t="s">
        <v>32</v>
      </c>
      <c r="AX549" s="16" t="s">
        <v>75</v>
      </c>
      <c r="AY549" s="220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4048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4049</v>
      </c>
      <c r="G551" s="14"/>
      <c r="H551" s="206">
        <v>3.3050000000000002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6" customFormat="1">
      <c r="A552" s="16"/>
      <c r="B552" s="219"/>
      <c r="C552" s="16"/>
      <c r="D552" s="196" t="s">
        <v>265</v>
      </c>
      <c r="E552" s="220" t="s">
        <v>1</v>
      </c>
      <c r="F552" s="221" t="s">
        <v>296</v>
      </c>
      <c r="G552" s="16"/>
      <c r="H552" s="222">
        <v>3.3050000000000002</v>
      </c>
      <c r="I552" s="223"/>
      <c r="J552" s="16"/>
      <c r="K552" s="16"/>
      <c r="L552" s="219"/>
      <c r="M552" s="224"/>
      <c r="N552" s="225"/>
      <c r="O552" s="225"/>
      <c r="P552" s="225"/>
      <c r="Q552" s="225"/>
      <c r="R552" s="225"/>
      <c r="S552" s="225"/>
      <c r="T552" s="22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20" t="s">
        <v>265</v>
      </c>
      <c r="AU552" s="220" t="s">
        <v>85</v>
      </c>
      <c r="AV552" s="16" t="s">
        <v>92</v>
      </c>
      <c r="AW552" s="16" t="s">
        <v>32</v>
      </c>
      <c r="AX552" s="16" t="s">
        <v>75</v>
      </c>
      <c r="AY552" s="220" t="s">
        <v>257</v>
      </c>
    </row>
    <row r="553" s="15" customFormat="1">
      <c r="A553" s="15"/>
      <c r="B553" s="211"/>
      <c r="C553" s="15"/>
      <c r="D553" s="196" t="s">
        <v>265</v>
      </c>
      <c r="E553" s="212" t="s">
        <v>1</v>
      </c>
      <c r="F553" s="213" t="s">
        <v>271</v>
      </c>
      <c r="G553" s="15"/>
      <c r="H553" s="214">
        <v>8.1110000000000007</v>
      </c>
      <c r="I553" s="215"/>
      <c r="J553" s="15"/>
      <c r="K553" s="15"/>
      <c r="L553" s="211"/>
      <c r="M553" s="216"/>
      <c r="N553" s="217"/>
      <c r="O553" s="217"/>
      <c r="P553" s="217"/>
      <c r="Q553" s="217"/>
      <c r="R553" s="217"/>
      <c r="S553" s="217"/>
      <c r="T553" s="218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12" t="s">
        <v>265</v>
      </c>
      <c r="AU553" s="212" t="s">
        <v>85</v>
      </c>
      <c r="AV553" s="15" t="s">
        <v>108</v>
      </c>
      <c r="AW553" s="15" t="s">
        <v>32</v>
      </c>
      <c r="AX553" s="15" t="s">
        <v>82</v>
      </c>
      <c r="AY553" s="212" t="s">
        <v>257</v>
      </c>
    </row>
    <row r="554" s="2" customFormat="1" ht="16.5" customHeight="1">
      <c r="A554" s="38"/>
      <c r="B554" s="181"/>
      <c r="C554" s="182" t="s">
        <v>775</v>
      </c>
      <c r="D554" s="182" t="s">
        <v>259</v>
      </c>
      <c r="E554" s="183" t="s">
        <v>758</v>
      </c>
      <c r="F554" s="184" t="s">
        <v>759</v>
      </c>
      <c r="G554" s="185" t="s">
        <v>304</v>
      </c>
      <c r="H554" s="186">
        <v>4.7229999999999999</v>
      </c>
      <c r="I554" s="187"/>
      <c r="J554" s="188">
        <f>ROUND(I554*H554,2)</f>
        <v>0</v>
      </c>
      <c r="K554" s="184" t="s">
        <v>263</v>
      </c>
      <c r="L554" s="39"/>
      <c r="M554" s="189" t="s">
        <v>1</v>
      </c>
      <c r="N554" s="190" t="s">
        <v>40</v>
      </c>
      <c r="O554" s="77"/>
      <c r="P554" s="191">
        <f>O554*H554</f>
        <v>0</v>
      </c>
      <c r="Q554" s="191">
        <v>1.06277</v>
      </c>
      <c r="R554" s="191">
        <f>Q554*H554</f>
        <v>5.01946271</v>
      </c>
      <c r="S554" s="191">
        <v>0</v>
      </c>
      <c r="T554" s="192">
        <f>S554*H554</f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93" t="s">
        <v>108</v>
      </c>
      <c r="AT554" s="193" t="s">
        <v>259</v>
      </c>
      <c r="AU554" s="193" t="s">
        <v>85</v>
      </c>
      <c r="AY554" s="19" t="s">
        <v>257</v>
      </c>
      <c r="BE554" s="194">
        <f>IF(N554="základní",J554,0)</f>
        <v>0</v>
      </c>
      <c r="BF554" s="194">
        <f>IF(N554="snížená",J554,0)</f>
        <v>0</v>
      </c>
      <c r="BG554" s="194">
        <f>IF(N554="zákl. přenesená",J554,0)</f>
        <v>0</v>
      </c>
      <c r="BH554" s="194">
        <f>IF(N554="sníž. přenesená",J554,0)</f>
        <v>0</v>
      </c>
      <c r="BI554" s="194">
        <f>IF(N554="nulová",J554,0)</f>
        <v>0</v>
      </c>
      <c r="BJ554" s="19" t="s">
        <v>82</v>
      </c>
      <c r="BK554" s="194">
        <f>ROUND(I554*H554,2)</f>
        <v>0</v>
      </c>
      <c r="BL554" s="19" t="s">
        <v>108</v>
      </c>
      <c r="BM554" s="193" t="s">
        <v>4050</v>
      </c>
    </row>
    <row r="555" s="13" customFormat="1">
      <c r="A555" s="13"/>
      <c r="B555" s="195"/>
      <c r="C555" s="13"/>
      <c r="D555" s="196" t="s">
        <v>265</v>
      </c>
      <c r="E555" s="197" t="s">
        <v>1</v>
      </c>
      <c r="F555" s="198" t="s">
        <v>754</v>
      </c>
      <c r="G555" s="13"/>
      <c r="H555" s="197" t="s">
        <v>1</v>
      </c>
      <c r="I555" s="199"/>
      <c r="J555" s="13"/>
      <c r="K555" s="13"/>
      <c r="L555" s="195"/>
      <c r="M555" s="200"/>
      <c r="N555" s="201"/>
      <c r="O555" s="201"/>
      <c r="P555" s="201"/>
      <c r="Q555" s="201"/>
      <c r="R555" s="201"/>
      <c r="S555" s="201"/>
      <c r="T555" s="20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197" t="s">
        <v>265</v>
      </c>
      <c r="AU555" s="197" t="s">
        <v>85</v>
      </c>
      <c r="AV555" s="13" t="s">
        <v>82</v>
      </c>
      <c r="AW555" s="13" t="s">
        <v>32</v>
      </c>
      <c r="AX555" s="13" t="s">
        <v>75</v>
      </c>
      <c r="AY555" s="197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4051</v>
      </c>
      <c r="G557" s="14"/>
      <c r="H557" s="206">
        <v>2.2229999999999999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6" customFormat="1">
      <c r="A558" s="16"/>
      <c r="B558" s="219"/>
      <c r="C558" s="16"/>
      <c r="D558" s="196" t="s">
        <v>265</v>
      </c>
      <c r="E558" s="220" t="s">
        <v>1</v>
      </c>
      <c r="F558" s="221" t="s">
        <v>296</v>
      </c>
      <c r="G558" s="16"/>
      <c r="H558" s="222">
        <v>2.2229999999999999</v>
      </c>
      <c r="I558" s="223"/>
      <c r="J558" s="16"/>
      <c r="K558" s="16"/>
      <c r="L558" s="219"/>
      <c r="M558" s="224"/>
      <c r="N558" s="225"/>
      <c r="O558" s="225"/>
      <c r="P558" s="225"/>
      <c r="Q558" s="225"/>
      <c r="R558" s="225"/>
      <c r="S558" s="225"/>
      <c r="T558" s="22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20" t="s">
        <v>265</v>
      </c>
      <c r="AU558" s="220" t="s">
        <v>85</v>
      </c>
      <c r="AV558" s="16" t="s">
        <v>92</v>
      </c>
      <c r="AW558" s="16" t="s">
        <v>32</v>
      </c>
      <c r="AX558" s="16" t="s">
        <v>75</v>
      </c>
      <c r="AY558" s="220" t="s">
        <v>257</v>
      </c>
    </row>
    <row r="559" s="13" customFormat="1">
      <c r="A559" s="13"/>
      <c r="B559" s="195"/>
      <c r="C559" s="13"/>
      <c r="D559" s="196" t="s">
        <v>265</v>
      </c>
      <c r="E559" s="197" t="s">
        <v>1</v>
      </c>
      <c r="F559" s="198" t="s">
        <v>4048</v>
      </c>
      <c r="G559" s="13"/>
      <c r="H559" s="197" t="s">
        <v>1</v>
      </c>
      <c r="I559" s="199"/>
      <c r="J559" s="13"/>
      <c r="K559" s="13"/>
      <c r="L559" s="195"/>
      <c r="M559" s="200"/>
      <c r="N559" s="201"/>
      <c r="O559" s="201"/>
      <c r="P559" s="201"/>
      <c r="Q559" s="201"/>
      <c r="R559" s="201"/>
      <c r="S559" s="201"/>
      <c r="T559" s="20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197" t="s">
        <v>265</v>
      </c>
      <c r="AU559" s="197" t="s">
        <v>85</v>
      </c>
      <c r="AV559" s="13" t="s">
        <v>82</v>
      </c>
      <c r="AW559" s="13" t="s">
        <v>32</v>
      </c>
      <c r="AX559" s="13" t="s">
        <v>75</v>
      </c>
      <c r="AY559" s="197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4052</v>
      </c>
      <c r="G560" s="14"/>
      <c r="H560" s="206">
        <v>2.5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6" customFormat="1">
      <c r="A561" s="16"/>
      <c r="B561" s="219"/>
      <c r="C561" s="16"/>
      <c r="D561" s="196" t="s">
        <v>265</v>
      </c>
      <c r="E561" s="220" t="s">
        <v>1</v>
      </c>
      <c r="F561" s="221" t="s">
        <v>296</v>
      </c>
      <c r="G561" s="16"/>
      <c r="H561" s="222">
        <v>2.5</v>
      </c>
      <c r="I561" s="223"/>
      <c r="J561" s="16"/>
      <c r="K561" s="16"/>
      <c r="L561" s="219"/>
      <c r="M561" s="224"/>
      <c r="N561" s="225"/>
      <c r="O561" s="225"/>
      <c r="P561" s="225"/>
      <c r="Q561" s="225"/>
      <c r="R561" s="225"/>
      <c r="S561" s="225"/>
      <c r="T561" s="22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220" t="s">
        <v>265</v>
      </c>
      <c r="AU561" s="220" t="s">
        <v>85</v>
      </c>
      <c r="AV561" s="16" t="s">
        <v>92</v>
      </c>
      <c r="AW561" s="16" t="s">
        <v>32</v>
      </c>
      <c r="AX561" s="16" t="s">
        <v>75</v>
      </c>
      <c r="AY561" s="220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4.7229999999999999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16.5" customHeight="1">
      <c r="A563" s="38"/>
      <c r="B563" s="181"/>
      <c r="C563" s="182" t="s">
        <v>782</v>
      </c>
      <c r="D563" s="182" t="s">
        <v>259</v>
      </c>
      <c r="E563" s="183" t="s">
        <v>763</v>
      </c>
      <c r="F563" s="184" t="s">
        <v>764</v>
      </c>
      <c r="G563" s="185" t="s">
        <v>422</v>
      </c>
      <c r="H563" s="186">
        <v>50</v>
      </c>
      <c r="I563" s="187"/>
      <c r="J563" s="188">
        <f>ROUND(I563*H563,2)</f>
        <v>0</v>
      </c>
      <c r="K563" s="184" t="s">
        <v>1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4053</v>
      </c>
    </row>
    <row r="564" s="2" customFormat="1" ht="44.25" customHeight="1">
      <c r="A564" s="38"/>
      <c r="B564" s="181"/>
      <c r="C564" s="182" t="s">
        <v>790</v>
      </c>
      <c r="D564" s="182" t="s">
        <v>259</v>
      </c>
      <c r="E564" s="183" t="s">
        <v>767</v>
      </c>
      <c r="F564" s="184" t="s">
        <v>768</v>
      </c>
      <c r="G564" s="185" t="s">
        <v>422</v>
      </c>
      <c r="H564" s="186">
        <v>124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4054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714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655</v>
      </c>
      <c r="G566" s="14"/>
      <c r="H566" s="206">
        <v>49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3" customFormat="1">
      <c r="A567" s="13"/>
      <c r="B567" s="195"/>
      <c r="C567" s="13"/>
      <c r="D567" s="196" t="s">
        <v>265</v>
      </c>
      <c r="E567" s="197" t="s">
        <v>1</v>
      </c>
      <c r="F567" s="198" t="s">
        <v>706</v>
      </c>
      <c r="G567" s="13"/>
      <c r="H567" s="197" t="s">
        <v>1</v>
      </c>
      <c r="I567" s="199"/>
      <c r="J567" s="13"/>
      <c r="K567" s="13"/>
      <c r="L567" s="195"/>
      <c r="M567" s="200"/>
      <c r="N567" s="201"/>
      <c r="O567" s="201"/>
      <c r="P567" s="201"/>
      <c r="Q567" s="201"/>
      <c r="R567" s="201"/>
      <c r="S567" s="201"/>
      <c r="T567" s="20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197" t="s">
        <v>265</v>
      </c>
      <c r="AU567" s="197" t="s">
        <v>85</v>
      </c>
      <c r="AV567" s="13" t="s">
        <v>82</v>
      </c>
      <c r="AW567" s="13" t="s">
        <v>32</v>
      </c>
      <c r="AX567" s="13" t="s">
        <v>75</v>
      </c>
      <c r="AY567" s="197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603</v>
      </c>
      <c r="G568" s="14"/>
      <c r="H568" s="206">
        <v>43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3" customFormat="1">
      <c r="A569" s="13"/>
      <c r="B569" s="195"/>
      <c r="C569" s="13"/>
      <c r="D569" s="196" t="s">
        <v>265</v>
      </c>
      <c r="E569" s="197" t="s">
        <v>1</v>
      </c>
      <c r="F569" s="198" t="s">
        <v>708</v>
      </c>
      <c r="G569" s="13"/>
      <c r="H569" s="197" t="s">
        <v>1</v>
      </c>
      <c r="I569" s="199"/>
      <c r="J569" s="13"/>
      <c r="K569" s="13"/>
      <c r="L569" s="195"/>
      <c r="M569" s="200"/>
      <c r="N569" s="201"/>
      <c r="O569" s="201"/>
      <c r="P569" s="201"/>
      <c r="Q569" s="201"/>
      <c r="R569" s="201"/>
      <c r="S569" s="201"/>
      <c r="T569" s="20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197" t="s">
        <v>265</v>
      </c>
      <c r="AU569" s="197" t="s">
        <v>85</v>
      </c>
      <c r="AV569" s="13" t="s">
        <v>82</v>
      </c>
      <c r="AW569" s="13" t="s">
        <v>32</v>
      </c>
      <c r="AX569" s="13" t="s">
        <v>75</v>
      </c>
      <c r="AY569" s="197" t="s">
        <v>257</v>
      </c>
    </row>
    <row r="570" s="14" customFormat="1">
      <c r="A570" s="14"/>
      <c r="B570" s="203"/>
      <c r="C570" s="14"/>
      <c r="D570" s="196" t="s">
        <v>265</v>
      </c>
      <c r="E570" s="204" t="s">
        <v>1</v>
      </c>
      <c r="F570" s="205" t="s">
        <v>462</v>
      </c>
      <c r="G570" s="14"/>
      <c r="H570" s="206">
        <v>32</v>
      </c>
      <c r="I570" s="207"/>
      <c r="J570" s="14"/>
      <c r="K570" s="14"/>
      <c r="L570" s="203"/>
      <c r="M570" s="208"/>
      <c r="N570" s="209"/>
      <c r="O570" s="209"/>
      <c r="P570" s="209"/>
      <c r="Q570" s="209"/>
      <c r="R570" s="209"/>
      <c r="S570" s="209"/>
      <c r="T570" s="210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04" t="s">
        <v>265</v>
      </c>
      <c r="AU570" s="204" t="s">
        <v>85</v>
      </c>
      <c r="AV570" s="14" t="s">
        <v>85</v>
      </c>
      <c r="AW570" s="14" t="s">
        <v>32</v>
      </c>
      <c r="AX570" s="14" t="s">
        <v>75</v>
      </c>
      <c r="AY570" s="204" t="s">
        <v>257</v>
      </c>
    </row>
    <row r="571" s="15" customFormat="1">
      <c r="A571" s="15"/>
      <c r="B571" s="211"/>
      <c r="C571" s="15"/>
      <c r="D571" s="196" t="s">
        <v>265</v>
      </c>
      <c r="E571" s="212" t="s">
        <v>1</v>
      </c>
      <c r="F571" s="213" t="s">
        <v>271</v>
      </c>
      <c r="G571" s="15"/>
      <c r="H571" s="214">
        <v>124</v>
      </c>
      <c r="I571" s="215"/>
      <c r="J571" s="15"/>
      <c r="K571" s="15"/>
      <c r="L571" s="211"/>
      <c r="M571" s="216"/>
      <c r="N571" s="217"/>
      <c r="O571" s="217"/>
      <c r="P571" s="217"/>
      <c r="Q571" s="217"/>
      <c r="R571" s="217"/>
      <c r="S571" s="217"/>
      <c r="T571" s="218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12" t="s">
        <v>265</v>
      </c>
      <c r="AU571" s="212" t="s">
        <v>85</v>
      </c>
      <c r="AV571" s="15" t="s">
        <v>108</v>
      </c>
      <c r="AW571" s="15" t="s">
        <v>32</v>
      </c>
      <c r="AX571" s="15" t="s">
        <v>82</v>
      </c>
      <c r="AY571" s="212" t="s">
        <v>257</v>
      </c>
    </row>
    <row r="572" s="2" customFormat="1" ht="24.15" customHeight="1">
      <c r="A572" s="38"/>
      <c r="B572" s="181"/>
      <c r="C572" s="182" t="s">
        <v>795</v>
      </c>
      <c r="D572" s="182" t="s">
        <v>259</v>
      </c>
      <c r="E572" s="183" t="s">
        <v>771</v>
      </c>
      <c r="F572" s="184" t="s">
        <v>772</v>
      </c>
      <c r="G572" s="185" t="s">
        <v>773</v>
      </c>
      <c r="H572" s="186">
        <v>36</v>
      </c>
      <c r="I572" s="187"/>
      <c r="J572" s="188">
        <f>ROUND(I572*H572,2)</f>
        <v>0</v>
      </c>
      <c r="K572" s="184" t="s">
        <v>1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4055</v>
      </c>
    </row>
    <row r="573" s="12" customFormat="1" ht="22.8" customHeight="1">
      <c r="A573" s="12"/>
      <c r="B573" s="168"/>
      <c r="C573" s="12"/>
      <c r="D573" s="169" t="s">
        <v>74</v>
      </c>
      <c r="E573" s="179" t="s">
        <v>285</v>
      </c>
      <c r="F573" s="179" t="s">
        <v>781</v>
      </c>
      <c r="G573" s="12"/>
      <c r="H573" s="12"/>
      <c r="I573" s="171"/>
      <c r="J573" s="180">
        <f>BK573</f>
        <v>0</v>
      </c>
      <c r="K573" s="12"/>
      <c r="L573" s="168"/>
      <c r="M573" s="173"/>
      <c r="N573" s="174"/>
      <c r="O573" s="174"/>
      <c r="P573" s="175">
        <f>SUM(P574:P577)</f>
        <v>0</v>
      </c>
      <c r="Q573" s="174"/>
      <c r="R573" s="175">
        <f>SUM(R574:R577)</f>
        <v>0</v>
      </c>
      <c r="S573" s="174"/>
      <c r="T573" s="176">
        <f>SUM(T574:T577)</f>
        <v>0</v>
      </c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R573" s="169" t="s">
        <v>82</v>
      </c>
      <c r="AT573" s="177" t="s">
        <v>74</v>
      </c>
      <c r="AU573" s="177" t="s">
        <v>82</v>
      </c>
      <c r="AY573" s="169" t="s">
        <v>257</v>
      </c>
      <c r="BK573" s="178">
        <f>SUM(BK574:BK577)</f>
        <v>0</v>
      </c>
    </row>
    <row r="574" s="2" customFormat="1" ht="44.25" customHeight="1">
      <c r="A574" s="38"/>
      <c r="B574" s="181"/>
      <c r="C574" s="182" t="s">
        <v>799</v>
      </c>
      <c r="D574" s="182" t="s">
        <v>259</v>
      </c>
      <c r="E574" s="183" t="s">
        <v>783</v>
      </c>
      <c r="F574" s="184" t="s">
        <v>784</v>
      </c>
      <c r="G574" s="185" t="s">
        <v>323</v>
      </c>
      <c r="H574" s="186">
        <v>21.760000000000002</v>
      </c>
      <c r="I574" s="187"/>
      <c r="J574" s="188">
        <f>ROUND(I574*H574,2)</f>
        <v>0</v>
      </c>
      <c r="K574" s="184" t="s">
        <v>1</v>
      </c>
      <c r="L574" s="39"/>
      <c r="M574" s="189" t="s">
        <v>1</v>
      </c>
      <c r="N574" s="190" t="s">
        <v>40</v>
      </c>
      <c r="O574" s="77"/>
      <c r="P574" s="191">
        <f>O574*H574</f>
        <v>0</v>
      </c>
      <c r="Q574" s="191">
        <v>0</v>
      </c>
      <c r="R574" s="191">
        <f>Q574*H574</f>
        <v>0</v>
      </c>
      <c r="S574" s="191">
        <v>0</v>
      </c>
      <c r="T574" s="192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193" t="s">
        <v>108</v>
      </c>
      <c r="AT574" s="193" t="s">
        <v>259</v>
      </c>
      <c r="AU574" s="193" t="s">
        <v>85</v>
      </c>
      <c r="AY574" s="19" t="s">
        <v>257</v>
      </c>
      <c r="BE574" s="194">
        <f>IF(N574="základní",J574,0)</f>
        <v>0</v>
      </c>
      <c r="BF574" s="194">
        <f>IF(N574="snížená",J574,0)</f>
        <v>0</v>
      </c>
      <c r="BG574" s="194">
        <f>IF(N574="zákl. přenesená",J574,0)</f>
        <v>0</v>
      </c>
      <c r="BH574" s="194">
        <f>IF(N574="sníž. přenesená",J574,0)</f>
        <v>0</v>
      </c>
      <c r="BI574" s="194">
        <f>IF(N574="nulová",J574,0)</f>
        <v>0</v>
      </c>
      <c r="BJ574" s="19" t="s">
        <v>82</v>
      </c>
      <c r="BK574" s="194">
        <f>ROUND(I574*H574,2)</f>
        <v>0</v>
      </c>
      <c r="BL574" s="19" t="s">
        <v>108</v>
      </c>
      <c r="BM574" s="193" t="s">
        <v>4056</v>
      </c>
    </row>
    <row r="575" s="13" customFormat="1">
      <c r="A575" s="13"/>
      <c r="B575" s="195"/>
      <c r="C575" s="13"/>
      <c r="D575" s="196" t="s">
        <v>265</v>
      </c>
      <c r="E575" s="197" t="s">
        <v>1</v>
      </c>
      <c r="F575" s="198" t="s">
        <v>786</v>
      </c>
      <c r="G575" s="13"/>
      <c r="H575" s="197" t="s">
        <v>1</v>
      </c>
      <c r="I575" s="199"/>
      <c r="J575" s="13"/>
      <c r="K575" s="13"/>
      <c r="L575" s="195"/>
      <c r="M575" s="200"/>
      <c r="N575" s="201"/>
      <c r="O575" s="201"/>
      <c r="P575" s="201"/>
      <c r="Q575" s="201"/>
      <c r="R575" s="201"/>
      <c r="S575" s="201"/>
      <c r="T575" s="20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197" t="s">
        <v>265</v>
      </c>
      <c r="AU575" s="197" t="s">
        <v>85</v>
      </c>
      <c r="AV575" s="13" t="s">
        <v>82</v>
      </c>
      <c r="AW575" s="13" t="s">
        <v>32</v>
      </c>
      <c r="AX575" s="13" t="s">
        <v>75</v>
      </c>
      <c r="AY575" s="197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4057</v>
      </c>
      <c r="G576" s="14"/>
      <c r="H576" s="206">
        <v>21.760000000000002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5" customFormat="1">
      <c r="A577" s="15"/>
      <c r="B577" s="211"/>
      <c r="C577" s="15"/>
      <c r="D577" s="196" t="s">
        <v>265</v>
      </c>
      <c r="E577" s="212" t="s">
        <v>1</v>
      </c>
      <c r="F577" s="213" t="s">
        <v>271</v>
      </c>
      <c r="G577" s="15"/>
      <c r="H577" s="214">
        <v>21.760000000000002</v>
      </c>
      <c r="I577" s="215"/>
      <c r="J577" s="15"/>
      <c r="K577" s="15"/>
      <c r="L577" s="211"/>
      <c r="M577" s="216"/>
      <c r="N577" s="217"/>
      <c r="O577" s="217"/>
      <c r="P577" s="217"/>
      <c r="Q577" s="217"/>
      <c r="R577" s="217"/>
      <c r="S577" s="217"/>
      <c r="T577" s="218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12" t="s">
        <v>265</v>
      </c>
      <c r="AU577" s="212" t="s">
        <v>85</v>
      </c>
      <c r="AV577" s="15" t="s">
        <v>108</v>
      </c>
      <c r="AW577" s="15" t="s">
        <v>32</v>
      </c>
      <c r="AX577" s="15" t="s">
        <v>82</v>
      </c>
      <c r="AY577" s="212" t="s">
        <v>257</v>
      </c>
    </row>
    <row r="578" s="12" customFormat="1" ht="22.8" customHeight="1">
      <c r="A578" s="12"/>
      <c r="B578" s="168"/>
      <c r="C578" s="12"/>
      <c r="D578" s="169" t="s">
        <v>74</v>
      </c>
      <c r="E578" s="179" t="s">
        <v>290</v>
      </c>
      <c r="F578" s="179" t="s">
        <v>788</v>
      </c>
      <c r="G578" s="12"/>
      <c r="H578" s="12"/>
      <c r="I578" s="171"/>
      <c r="J578" s="180">
        <f>BK578</f>
        <v>0</v>
      </c>
      <c r="K578" s="12"/>
      <c r="L578" s="168"/>
      <c r="M578" s="173"/>
      <c r="N578" s="174"/>
      <c r="O578" s="174"/>
      <c r="P578" s="175">
        <f>P579+P595+P622</f>
        <v>0</v>
      </c>
      <c r="Q578" s="174"/>
      <c r="R578" s="175">
        <f>R579+R595+R622</f>
        <v>87.920042899999999</v>
      </c>
      <c r="S578" s="174"/>
      <c r="T578" s="176">
        <f>T579+T595+T622</f>
        <v>0</v>
      </c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R578" s="169" t="s">
        <v>82</v>
      </c>
      <c r="AT578" s="177" t="s">
        <v>74</v>
      </c>
      <c r="AU578" s="177" t="s">
        <v>82</v>
      </c>
      <c r="AY578" s="169" t="s">
        <v>257</v>
      </c>
      <c r="BK578" s="178">
        <f>BK579+BK595+BK622</f>
        <v>0</v>
      </c>
    </row>
    <row r="579" s="12" customFormat="1" ht="20.88" customHeight="1">
      <c r="A579" s="12"/>
      <c r="B579" s="168"/>
      <c r="C579" s="12"/>
      <c r="D579" s="169" t="s">
        <v>74</v>
      </c>
      <c r="E579" s="179" t="s">
        <v>735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SUM(P580:P594)</f>
        <v>0</v>
      </c>
      <c r="Q579" s="174"/>
      <c r="R579" s="175">
        <f>SUM(R580:R594)</f>
        <v>12.125109890000001</v>
      </c>
      <c r="S579" s="174"/>
      <c r="T579" s="176">
        <f>SUM(T580:T594)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85</v>
      </c>
      <c r="AY579" s="169" t="s">
        <v>257</v>
      </c>
      <c r="BK579" s="178">
        <f>SUM(BK580:BK594)</f>
        <v>0</v>
      </c>
    </row>
    <row r="580" s="2" customFormat="1" ht="24.15" customHeight="1">
      <c r="A580" s="38"/>
      <c r="B580" s="181"/>
      <c r="C580" s="182" t="s">
        <v>803</v>
      </c>
      <c r="D580" s="182" t="s">
        <v>259</v>
      </c>
      <c r="E580" s="183" t="s">
        <v>791</v>
      </c>
      <c r="F580" s="184" t="s">
        <v>792</v>
      </c>
      <c r="G580" s="185" t="s">
        <v>323</v>
      </c>
      <c r="H580" s="186">
        <v>575.95000000000005</v>
      </c>
      <c r="I580" s="187"/>
      <c r="J580" s="188">
        <f>ROUND(I580*H580,2)</f>
        <v>0</v>
      </c>
      <c r="K580" s="184" t="s">
        <v>263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0.0014</v>
      </c>
      <c r="R580" s="191">
        <f>Q580*H580</f>
        <v>0.8063300000000001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92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4058</v>
      </c>
    </row>
    <row r="581" s="14" customFormat="1">
      <c r="A581" s="14"/>
      <c r="B581" s="203"/>
      <c r="C581" s="14"/>
      <c r="D581" s="196" t="s">
        <v>265</v>
      </c>
      <c r="E581" s="204" t="s">
        <v>1</v>
      </c>
      <c r="F581" s="205" t="s">
        <v>4059</v>
      </c>
      <c r="G581" s="14"/>
      <c r="H581" s="206">
        <v>575.95000000000005</v>
      </c>
      <c r="I581" s="207"/>
      <c r="J581" s="14"/>
      <c r="K581" s="14"/>
      <c r="L581" s="203"/>
      <c r="M581" s="208"/>
      <c r="N581" s="209"/>
      <c r="O581" s="209"/>
      <c r="P581" s="209"/>
      <c r="Q581" s="209"/>
      <c r="R581" s="209"/>
      <c r="S581" s="209"/>
      <c r="T581" s="210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04" t="s">
        <v>265</v>
      </c>
      <c r="AU581" s="204" t="s">
        <v>92</v>
      </c>
      <c r="AV581" s="14" t="s">
        <v>85</v>
      </c>
      <c r="AW581" s="14" t="s">
        <v>32</v>
      </c>
      <c r="AX581" s="14" t="s">
        <v>75</v>
      </c>
      <c r="AY581" s="204" t="s">
        <v>257</v>
      </c>
    </row>
    <row r="582" s="15" customFormat="1">
      <c r="A582" s="15"/>
      <c r="B582" s="211"/>
      <c r="C582" s="15"/>
      <c r="D582" s="196" t="s">
        <v>265</v>
      </c>
      <c r="E582" s="212" t="s">
        <v>1</v>
      </c>
      <c r="F582" s="213" t="s">
        <v>271</v>
      </c>
      <c r="G582" s="15"/>
      <c r="H582" s="214">
        <v>575.95000000000005</v>
      </c>
      <c r="I582" s="215"/>
      <c r="J582" s="15"/>
      <c r="K582" s="15"/>
      <c r="L582" s="211"/>
      <c r="M582" s="216"/>
      <c r="N582" s="217"/>
      <c r="O582" s="217"/>
      <c r="P582" s="217"/>
      <c r="Q582" s="217"/>
      <c r="R582" s="217"/>
      <c r="S582" s="217"/>
      <c r="T582" s="218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12" t="s">
        <v>265</v>
      </c>
      <c r="AU582" s="212" t="s">
        <v>92</v>
      </c>
      <c r="AV582" s="15" t="s">
        <v>108</v>
      </c>
      <c r="AW582" s="15" t="s">
        <v>32</v>
      </c>
      <c r="AX582" s="15" t="s">
        <v>82</v>
      </c>
      <c r="AY582" s="212" t="s">
        <v>257</v>
      </c>
    </row>
    <row r="583" s="2" customFormat="1" ht="24.15" customHeight="1">
      <c r="A583" s="38"/>
      <c r="B583" s="181"/>
      <c r="C583" s="182" t="s">
        <v>808</v>
      </c>
      <c r="D583" s="182" t="s">
        <v>259</v>
      </c>
      <c r="E583" s="183" t="s">
        <v>796</v>
      </c>
      <c r="F583" s="184" t="s">
        <v>797</v>
      </c>
      <c r="G583" s="185" t="s">
        <v>323</v>
      </c>
      <c r="H583" s="186">
        <v>575.95000000000005</v>
      </c>
      <c r="I583" s="187"/>
      <c r="J583" s="188">
        <f>ROUND(I583*H583,2)</f>
        <v>0</v>
      </c>
      <c r="K583" s="184" t="s">
        <v>263</v>
      </c>
      <c r="L583" s="39"/>
      <c r="M583" s="189" t="s">
        <v>1</v>
      </c>
      <c r="N583" s="190" t="s">
        <v>40</v>
      </c>
      <c r="O583" s="77"/>
      <c r="P583" s="191">
        <f>O583*H583</f>
        <v>0</v>
      </c>
      <c r="Q583" s="191">
        <v>0.0043800000000000002</v>
      </c>
      <c r="R583" s="191">
        <f>Q583*H583</f>
        <v>2.5226610000000003</v>
      </c>
      <c r="S583" s="191">
        <v>0</v>
      </c>
      <c r="T583" s="192">
        <f>S583*H583</f>
        <v>0</v>
      </c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R583" s="193" t="s">
        <v>108</v>
      </c>
      <c r="AT583" s="193" t="s">
        <v>259</v>
      </c>
      <c r="AU583" s="193" t="s">
        <v>92</v>
      </c>
      <c r="AY583" s="19" t="s">
        <v>257</v>
      </c>
      <c r="BE583" s="194">
        <f>IF(N583="základní",J583,0)</f>
        <v>0</v>
      </c>
      <c r="BF583" s="194">
        <f>IF(N583="snížená",J583,0)</f>
        <v>0</v>
      </c>
      <c r="BG583" s="194">
        <f>IF(N583="zákl. přenesená",J583,0)</f>
        <v>0</v>
      </c>
      <c r="BH583" s="194">
        <f>IF(N583="sníž. přenesená",J583,0)</f>
        <v>0</v>
      </c>
      <c r="BI583" s="194">
        <f>IF(N583="nulová",J583,0)</f>
        <v>0</v>
      </c>
      <c r="BJ583" s="19" t="s">
        <v>82</v>
      </c>
      <c r="BK583" s="194">
        <f>ROUND(I583*H583,2)</f>
        <v>0</v>
      </c>
      <c r="BL583" s="19" t="s">
        <v>108</v>
      </c>
      <c r="BM583" s="193" t="s">
        <v>4060</v>
      </c>
    </row>
    <row r="584" s="2" customFormat="1" ht="24.15" customHeight="1">
      <c r="A584" s="38"/>
      <c r="B584" s="181"/>
      <c r="C584" s="182" t="s">
        <v>812</v>
      </c>
      <c r="D584" s="182" t="s">
        <v>259</v>
      </c>
      <c r="E584" s="183" t="s">
        <v>800</v>
      </c>
      <c r="F584" s="184" t="s">
        <v>801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0.0030000000000000001</v>
      </c>
      <c r="R584" s="191">
        <f>Q584*H584</f>
        <v>1.7278500000000001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4061</v>
      </c>
    </row>
    <row r="585" s="2" customFormat="1" ht="16.5" customHeight="1">
      <c r="A585" s="38"/>
      <c r="B585" s="181"/>
      <c r="C585" s="182" t="s">
        <v>816</v>
      </c>
      <c r="D585" s="182" t="s">
        <v>259</v>
      </c>
      <c r="E585" s="183" t="s">
        <v>804</v>
      </c>
      <c r="F585" s="184" t="s">
        <v>805</v>
      </c>
      <c r="G585" s="185" t="s">
        <v>323</v>
      </c>
      <c r="H585" s="186">
        <v>286.06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0.0064999999999999997</v>
      </c>
      <c r="R585" s="191">
        <f>Q585*H585</f>
        <v>1.8593899999999999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4062</v>
      </c>
    </row>
    <row r="586" s="14" customFormat="1">
      <c r="A586" s="14"/>
      <c r="B586" s="203"/>
      <c r="C586" s="14"/>
      <c r="D586" s="196" t="s">
        <v>265</v>
      </c>
      <c r="E586" s="204" t="s">
        <v>1</v>
      </c>
      <c r="F586" s="205" t="s">
        <v>4063</v>
      </c>
      <c r="G586" s="14"/>
      <c r="H586" s="206">
        <v>286.06</v>
      </c>
      <c r="I586" s="207"/>
      <c r="J586" s="14"/>
      <c r="K586" s="14"/>
      <c r="L586" s="203"/>
      <c r="M586" s="208"/>
      <c r="N586" s="209"/>
      <c r="O586" s="209"/>
      <c r="P586" s="209"/>
      <c r="Q586" s="209"/>
      <c r="R586" s="209"/>
      <c r="S586" s="209"/>
      <c r="T586" s="210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04" t="s">
        <v>265</v>
      </c>
      <c r="AU586" s="204" t="s">
        <v>92</v>
      </c>
      <c r="AV586" s="14" t="s">
        <v>85</v>
      </c>
      <c r="AW586" s="14" t="s">
        <v>32</v>
      </c>
      <c r="AX586" s="14" t="s">
        <v>75</v>
      </c>
      <c r="AY586" s="204" t="s">
        <v>257</v>
      </c>
    </row>
    <row r="587" s="15" customFormat="1">
      <c r="A587" s="15"/>
      <c r="B587" s="211"/>
      <c r="C587" s="15"/>
      <c r="D587" s="196" t="s">
        <v>265</v>
      </c>
      <c r="E587" s="212" t="s">
        <v>1</v>
      </c>
      <c r="F587" s="213" t="s">
        <v>271</v>
      </c>
      <c r="G587" s="15"/>
      <c r="H587" s="214">
        <v>286.06</v>
      </c>
      <c r="I587" s="215"/>
      <c r="J587" s="15"/>
      <c r="K587" s="15"/>
      <c r="L587" s="211"/>
      <c r="M587" s="216"/>
      <c r="N587" s="217"/>
      <c r="O587" s="217"/>
      <c r="P587" s="217"/>
      <c r="Q587" s="217"/>
      <c r="R587" s="217"/>
      <c r="S587" s="217"/>
      <c r="T587" s="218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12" t="s">
        <v>265</v>
      </c>
      <c r="AU587" s="212" t="s">
        <v>92</v>
      </c>
      <c r="AV587" s="15" t="s">
        <v>108</v>
      </c>
      <c r="AW587" s="15" t="s">
        <v>32</v>
      </c>
      <c r="AX587" s="15" t="s">
        <v>82</v>
      </c>
      <c r="AY587" s="212" t="s">
        <v>257</v>
      </c>
    </row>
    <row r="588" s="2" customFormat="1" ht="24.15" customHeight="1">
      <c r="A588" s="38"/>
      <c r="B588" s="181"/>
      <c r="C588" s="182" t="s">
        <v>821</v>
      </c>
      <c r="D588" s="182" t="s">
        <v>259</v>
      </c>
      <c r="E588" s="183" t="s">
        <v>809</v>
      </c>
      <c r="F588" s="184" t="s">
        <v>810</v>
      </c>
      <c r="G588" s="185" t="s">
        <v>323</v>
      </c>
      <c r="H588" s="186">
        <v>286.06</v>
      </c>
      <c r="I588" s="187"/>
      <c r="J588" s="188">
        <f>ROUND(I588*H588,2)</f>
        <v>0</v>
      </c>
      <c r="K588" s="184" t="s">
        <v>263</v>
      </c>
      <c r="L588" s="39"/>
      <c r="M588" s="189" t="s">
        <v>1</v>
      </c>
      <c r="N588" s="190" t="s">
        <v>40</v>
      </c>
      <c r="O588" s="77"/>
      <c r="P588" s="191">
        <f>O588*H588</f>
        <v>0</v>
      </c>
      <c r="Q588" s="191">
        <v>0.01103</v>
      </c>
      <c r="R588" s="191">
        <f>Q588*H588</f>
        <v>3.1552418000000002</v>
      </c>
      <c r="S588" s="191">
        <v>0</v>
      </c>
      <c r="T588" s="192">
        <f>S588*H588</f>
        <v>0</v>
      </c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R588" s="193" t="s">
        <v>108</v>
      </c>
      <c r="AT588" s="193" t="s">
        <v>259</v>
      </c>
      <c r="AU588" s="193" t="s">
        <v>92</v>
      </c>
      <c r="AY588" s="19" t="s">
        <v>257</v>
      </c>
      <c r="BE588" s="194">
        <f>IF(N588="základní",J588,0)</f>
        <v>0</v>
      </c>
      <c r="BF588" s="194">
        <f>IF(N588="snížená",J588,0)</f>
        <v>0</v>
      </c>
      <c r="BG588" s="194">
        <f>IF(N588="zákl. přenesená",J588,0)</f>
        <v>0</v>
      </c>
      <c r="BH588" s="194">
        <f>IF(N588="sníž. přenesená",J588,0)</f>
        <v>0</v>
      </c>
      <c r="BI588" s="194">
        <f>IF(N588="nulová",J588,0)</f>
        <v>0</v>
      </c>
      <c r="BJ588" s="19" t="s">
        <v>82</v>
      </c>
      <c r="BK588" s="194">
        <f>ROUND(I588*H588,2)</f>
        <v>0</v>
      </c>
      <c r="BL588" s="19" t="s">
        <v>108</v>
      </c>
      <c r="BM588" s="193" t="s">
        <v>4064</v>
      </c>
    </row>
    <row r="589" s="2" customFormat="1" ht="24.15" customHeight="1">
      <c r="A589" s="38"/>
      <c r="B589" s="181"/>
      <c r="C589" s="182" t="s">
        <v>825</v>
      </c>
      <c r="D589" s="182" t="s">
        <v>259</v>
      </c>
      <c r="E589" s="183" t="s">
        <v>813</v>
      </c>
      <c r="F589" s="184" t="s">
        <v>814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0.0055199999999999997</v>
      </c>
      <c r="R589" s="191">
        <f>Q589*H589</f>
        <v>1.5790511999999999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4065</v>
      </c>
    </row>
    <row r="590" s="2" customFormat="1" ht="24.15" customHeight="1">
      <c r="A590" s="38"/>
      <c r="B590" s="181"/>
      <c r="C590" s="182" t="s">
        <v>830</v>
      </c>
      <c r="D590" s="182" t="s">
        <v>259</v>
      </c>
      <c r="E590" s="183" t="s">
        <v>817</v>
      </c>
      <c r="F590" s="184" t="s">
        <v>818</v>
      </c>
      <c r="G590" s="185" t="s">
        <v>323</v>
      </c>
      <c r="H590" s="186">
        <v>53.869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0.0014</v>
      </c>
      <c r="R590" s="191">
        <f>Q590*H590</f>
        <v>0.0754166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4066</v>
      </c>
    </row>
    <row r="591" s="14" customFormat="1">
      <c r="A591" s="14"/>
      <c r="B591" s="203"/>
      <c r="C591" s="14"/>
      <c r="D591" s="196" t="s">
        <v>265</v>
      </c>
      <c r="E591" s="204" t="s">
        <v>1</v>
      </c>
      <c r="F591" s="205" t="s">
        <v>4067</v>
      </c>
      <c r="G591" s="14"/>
      <c r="H591" s="206">
        <v>53.869</v>
      </c>
      <c r="I591" s="207"/>
      <c r="J591" s="14"/>
      <c r="K591" s="14"/>
      <c r="L591" s="203"/>
      <c r="M591" s="208"/>
      <c r="N591" s="209"/>
      <c r="O591" s="209"/>
      <c r="P591" s="209"/>
      <c r="Q591" s="209"/>
      <c r="R591" s="209"/>
      <c r="S591" s="209"/>
      <c r="T591" s="210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04" t="s">
        <v>265</v>
      </c>
      <c r="AU591" s="204" t="s">
        <v>92</v>
      </c>
      <c r="AV591" s="14" t="s">
        <v>85</v>
      </c>
      <c r="AW591" s="14" t="s">
        <v>32</v>
      </c>
      <c r="AX591" s="14" t="s">
        <v>75</v>
      </c>
      <c r="AY591" s="204" t="s">
        <v>257</v>
      </c>
    </row>
    <row r="592" s="15" customFormat="1">
      <c r="A592" s="15"/>
      <c r="B592" s="211"/>
      <c r="C592" s="15"/>
      <c r="D592" s="196" t="s">
        <v>265</v>
      </c>
      <c r="E592" s="212" t="s">
        <v>1</v>
      </c>
      <c r="F592" s="213" t="s">
        <v>271</v>
      </c>
      <c r="G592" s="15"/>
      <c r="H592" s="214">
        <v>53.869</v>
      </c>
      <c r="I592" s="215"/>
      <c r="J592" s="15"/>
      <c r="K592" s="15"/>
      <c r="L592" s="211"/>
      <c r="M592" s="216"/>
      <c r="N592" s="217"/>
      <c r="O592" s="217"/>
      <c r="P592" s="217"/>
      <c r="Q592" s="217"/>
      <c r="R592" s="217"/>
      <c r="S592" s="217"/>
      <c r="T592" s="218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12" t="s">
        <v>265</v>
      </c>
      <c r="AU592" s="212" t="s">
        <v>92</v>
      </c>
      <c r="AV592" s="15" t="s">
        <v>108</v>
      </c>
      <c r="AW592" s="15" t="s">
        <v>32</v>
      </c>
      <c r="AX592" s="15" t="s">
        <v>82</v>
      </c>
      <c r="AY592" s="212" t="s">
        <v>257</v>
      </c>
    </row>
    <row r="593" s="2" customFormat="1" ht="33" customHeight="1">
      <c r="A593" s="38"/>
      <c r="B593" s="181"/>
      <c r="C593" s="182" t="s">
        <v>847</v>
      </c>
      <c r="D593" s="182" t="s">
        <v>259</v>
      </c>
      <c r="E593" s="183" t="s">
        <v>822</v>
      </c>
      <c r="F593" s="184" t="s">
        <v>823</v>
      </c>
      <c r="G593" s="185" t="s">
        <v>323</v>
      </c>
      <c r="H593" s="186">
        <v>53.869</v>
      </c>
      <c r="I593" s="187"/>
      <c r="J593" s="188">
        <f>ROUND(I593*H593,2)</f>
        <v>0</v>
      </c>
      <c r="K593" s="184" t="s">
        <v>263</v>
      </c>
      <c r="L593" s="39"/>
      <c r="M593" s="189" t="s">
        <v>1</v>
      </c>
      <c r="N593" s="190" t="s">
        <v>40</v>
      </c>
      <c r="O593" s="77"/>
      <c r="P593" s="191">
        <f>O593*H593</f>
        <v>0</v>
      </c>
      <c r="Q593" s="191">
        <v>0.0044099999999999999</v>
      </c>
      <c r="R593" s="191">
        <f>Q593*H593</f>
        <v>0.23756228999999998</v>
      </c>
      <c r="S593" s="191">
        <v>0</v>
      </c>
      <c r="T593" s="192">
        <f>S593*H593</f>
        <v>0</v>
      </c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R593" s="193" t="s">
        <v>108</v>
      </c>
      <c r="AT593" s="193" t="s">
        <v>259</v>
      </c>
      <c r="AU593" s="193" t="s">
        <v>92</v>
      </c>
      <c r="AY593" s="19" t="s">
        <v>257</v>
      </c>
      <c r="BE593" s="194">
        <f>IF(N593="základní",J593,0)</f>
        <v>0</v>
      </c>
      <c r="BF593" s="194">
        <f>IF(N593="snížená",J593,0)</f>
        <v>0</v>
      </c>
      <c r="BG593" s="194">
        <f>IF(N593="zákl. přenesená",J593,0)</f>
        <v>0</v>
      </c>
      <c r="BH593" s="194">
        <f>IF(N593="sníž. přenesená",J593,0)</f>
        <v>0</v>
      </c>
      <c r="BI593" s="194">
        <f>IF(N593="nulová",J593,0)</f>
        <v>0</v>
      </c>
      <c r="BJ593" s="19" t="s">
        <v>82</v>
      </c>
      <c r="BK593" s="194">
        <f>ROUND(I593*H593,2)</f>
        <v>0</v>
      </c>
      <c r="BL593" s="19" t="s">
        <v>108</v>
      </c>
      <c r="BM593" s="193" t="s">
        <v>4068</v>
      </c>
    </row>
    <row r="594" s="2" customFormat="1" ht="24.15" customHeight="1">
      <c r="A594" s="38"/>
      <c r="B594" s="181"/>
      <c r="C594" s="182" t="s">
        <v>853</v>
      </c>
      <c r="D594" s="182" t="s">
        <v>259</v>
      </c>
      <c r="E594" s="183" t="s">
        <v>826</v>
      </c>
      <c r="F594" s="184" t="s">
        <v>827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0.0030000000000000001</v>
      </c>
      <c r="R594" s="191">
        <f>Q594*H594</f>
        <v>0.161607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4069</v>
      </c>
    </row>
    <row r="595" s="12" customFormat="1" ht="20.88" customHeight="1">
      <c r="A595" s="12"/>
      <c r="B595" s="168"/>
      <c r="C595" s="12"/>
      <c r="D595" s="169" t="s">
        <v>74</v>
      </c>
      <c r="E595" s="179" t="s">
        <v>739</v>
      </c>
      <c r="F595" s="179" t="s">
        <v>829</v>
      </c>
      <c r="G595" s="12"/>
      <c r="H595" s="12"/>
      <c r="I595" s="171"/>
      <c r="J595" s="180">
        <f>BK595</f>
        <v>0</v>
      </c>
      <c r="K595" s="12"/>
      <c r="L595" s="168"/>
      <c r="M595" s="173"/>
      <c r="N595" s="174"/>
      <c r="O595" s="174"/>
      <c r="P595" s="175">
        <f>SUM(P596:P621)</f>
        <v>0</v>
      </c>
      <c r="Q595" s="174"/>
      <c r="R595" s="175">
        <f>SUM(R596:R621)</f>
        <v>0</v>
      </c>
      <c r="S595" s="174"/>
      <c r="T595" s="176">
        <f>SUM(T596:T621)</f>
        <v>0</v>
      </c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R595" s="169" t="s">
        <v>82</v>
      </c>
      <c r="AT595" s="177" t="s">
        <v>74</v>
      </c>
      <c r="AU595" s="177" t="s">
        <v>85</v>
      </c>
      <c r="AY595" s="169" t="s">
        <v>257</v>
      </c>
      <c r="BK595" s="178">
        <f>SUM(BK596:BK621)</f>
        <v>0</v>
      </c>
    </row>
    <row r="596" s="2" customFormat="1" ht="49.05" customHeight="1">
      <c r="A596" s="38"/>
      <c r="B596" s="181"/>
      <c r="C596" s="182" t="s">
        <v>859</v>
      </c>
      <c r="D596" s="182" t="s">
        <v>259</v>
      </c>
      <c r="E596" s="183" t="s">
        <v>831</v>
      </c>
      <c r="F596" s="184" t="s">
        <v>832</v>
      </c>
      <c r="G596" s="185" t="s">
        <v>323</v>
      </c>
      <c r="H596" s="186">
        <v>88.939999999999998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108</v>
      </c>
      <c r="AT596" s="193" t="s">
        <v>259</v>
      </c>
      <c r="AU596" s="193" t="s">
        <v>92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108</v>
      </c>
      <c r="BM596" s="193" t="s">
        <v>4070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834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92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837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4" customFormat="1">
      <c r="A599" s="14"/>
      <c r="B599" s="203"/>
      <c r="C599" s="14"/>
      <c r="D599" s="196" t="s">
        <v>265</v>
      </c>
      <c r="E599" s="204" t="s">
        <v>1</v>
      </c>
      <c r="F599" s="205" t="s">
        <v>4071</v>
      </c>
      <c r="G599" s="14"/>
      <c r="H599" s="206">
        <v>27.359999999999999</v>
      </c>
      <c r="I599" s="207"/>
      <c r="J599" s="14"/>
      <c r="K599" s="14"/>
      <c r="L599" s="203"/>
      <c r="M599" s="208"/>
      <c r="N599" s="209"/>
      <c r="O599" s="209"/>
      <c r="P599" s="209"/>
      <c r="Q599" s="209"/>
      <c r="R599" s="209"/>
      <c r="S599" s="209"/>
      <c r="T599" s="210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04" t="s">
        <v>265</v>
      </c>
      <c r="AU599" s="204" t="s">
        <v>92</v>
      </c>
      <c r="AV599" s="14" t="s">
        <v>85</v>
      </c>
      <c r="AW599" s="14" t="s">
        <v>32</v>
      </c>
      <c r="AX599" s="14" t="s">
        <v>75</v>
      </c>
      <c r="AY599" s="204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839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92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4" customFormat="1">
      <c r="A601" s="14"/>
      <c r="B601" s="203"/>
      <c r="C601" s="14"/>
      <c r="D601" s="196" t="s">
        <v>265</v>
      </c>
      <c r="E601" s="204" t="s">
        <v>1</v>
      </c>
      <c r="F601" s="205" t="s">
        <v>4072</v>
      </c>
      <c r="G601" s="14"/>
      <c r="H601" s="206">
        <v>48.299999999999997</v>
      </c>
      <c r="I601" s="207"/>
      <c r="J601" s="14"/>
      <c r="K601" s="14"/>
      <c r="L601" s="203"/>
      <c r="M601" s="208"/>
      <c r="N601" s="209"/>
      <c r="O601" s="209"/>
      <c r="P601" s="209"/>
      <c r="Q601" s="209"/>
      <c r="R601" s="209"/>
      <c r="S601" s="209"/>
      <c r="T601" s="21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04" t="s">
        <v>265</v>
      </c>
      <c r="AU601" s="204" t="s">
        <v>92</v>
      </c>
      <c r="AV601" s="14" t="s">
        <v>85</v>
      </c>
      <c r="AW601" s="14" t="s">
        <v>32</v>
      </c>
      <c r="AX601" s="14" t="s">
        <v>75</v>
      </c>
      <c r="AY601" s="204" t="s">
        <v>257</v>
      </c>
    </row>
    <row r="602" s="13" customFormat="1">
      <c r="A602" s="13"/>
      <c r="B602" s="195"/>
      <c r="C602" s="13"/>
      <c r="D602" s="196" t="s">
        <v>265</v>
      </c>
      <c r="E602" s="197" t="s">
        <v>1</v>
      </c>
      <c r="F602" s="198" t="s">
        <v>841</v>
      </c>
      <c r="G602" s="13"/>
      <c r="H602" s="197" t="s">
        <v>1</v>
      </c>
      <c r="I602" s="199"/>
      <c r="J602" s="13"/>
      <c r="K602" s="13"/>
      <c r="L602" s="195"/>
      <c r="M602" s="200"/>
      <c r="N602" s="201"/>
      <c r="O602" s="201"/>
      <c r="P602" s="201"/>
      <c r="Q602" s="201"/>
      <c r="R602" s="201"/>
      <c r="S602" s="201"/>
      <c r="T602" s="20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197" t="s">
        <v>265</v>
      </c>
      <c r="AU602" s="197" t="s">
        <v>92</v>
      </c>
      <c r="AV602" s="13" t="s">
        <v>82</v>
      </c>
      <c r="AW602" s="13" t="s">
        <v>32</v>
      </c>
      <c r="AX602" s="13" t="s">
        <v>75</v>
      </c>
      <c r="AY602" s="197" t="s">
        <v>257</v>
      </c>
    </row>
    <row r="603" s="14" customFormat="1">
      <c r="A603" s="14"/>
      <c r="B603" s="203"/>
      <c r="C603" s="14"/>
      <c r="D603" s="196" t="s">
        <v>265</v>
      </c>
      <c r="E603" s="204" t="s">
        <v>1</v>
      </c>
      <c r="F603" s="205" t="s">
        <v>4073</v>
      </c>
      <c r="G603" s="14"/>
      <c r="H603" s="206">
        <v>13.279999999999999</v>
      </c>
      <c r="I603" s="207"/>
      <c r="J603" s="14"/>
      <c r="K603" s="14"/>
      <c r="L603" s="203"/>
      <c r="M603" s="208"/>
      <c r="N603" s="209"/>
      <c r="O603" s="209"/>
      <c r="P603" s="209"/>
      <c r="Q603" s="209"/>
      <c r="R603" s="209"/>
      <c r="S603" s="209"/>
      <c r="T603" s="210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04" t="s">
        <v>265</v>
      </c>
      <c r="AU603" s="204" t="s">
        <v>92</v>
      </c>
      <c r="AV603" s="14" t="s">
        <v>85</v>
      </c>
      <c r="AW603" s="14" t="s">
        <v>32</v>
      </c>
      <c r="AX603" s="14" t="s">
        <v>75</v>
      </c>
      <c r="AY603" s="204" t="s">
        <v>257</v>
      </c>
    </row>
    <row r="604" s="15" customFormat="1">
      <c r="A604" s="15"/>
      <c r="B604" s="211"/>
      <c r="C604" s="15"/>
      <c r="D604" s="196" t="s">
        <v>265</v>
      </c>
      <c r="E604" s="212" t="s">
        <v>1</v>
      </c>
      <c r="F604" s="213" t="s">
        <v>271</v>
      </c>
      <c r="G604" s="15"/>
      <c r="H604" s="214">
        <v>88.939999999999998</v>
      </c>
      <c r="I604" s="215"/>
      <c r="J604" s="15"/>
      <c r="K604" s="15"/>
      <c r="L604" s="211"/>
      <c r="M604" s="216"/>
      <c r="N604" s="217"/>
      <c r="O604" s="217"/>
      <c r="P604" s="217"/>
      <c r="Q604" s="217"/>
      <c r="R604" s="217"/>
      <c r="S604" s="217"/>
      <c r="T604" s="218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12" t="s">
        <v>265</v>
      </c>
      <c r="AU604" s="212" t="s">
        <v>92</v>
      </c>
      <c r="AV604" s="15" t="s">
        <v>108</v>
      </c>
      <c r="AW604" s="15" t="s">
        <v>32</v>
      </c>
      <c r="AX604" s="15" t="s">
        <v>82</v>
      </c>
      <c r="AY604" s="212" t="s">
        <v>257</v>
      </c>
    </row>
    <row r="605" s="2" customFormat="1" ht="55.5" customHeight="1">
      <c r="A605" s="38"/>
      <c r="B605" s="181"/>
      <c r="C605" s="182" t="s">
        <v>876</v>
      </c>
      <c r="D605" s="182" t="s">
        <v>259</v>
      </c>
      <c r="E605" s="183" t="s">
        <v>848</v>
      </c>
      <c r="F605" s="184" t="s">
        <v>849</v>
      </c>
      <c r="G605" s="185" t="s">
        <v>323</v>
      </c>
      <c r="H605" s="186">
        <v>10.390000000000001</v>
      </c>
      <c r="I605" s="187"/>
      <c r="J605" s="188">
        <f>ROUND(I605*H605,2)</f>
        <v>0</v>
      </c>
      <c r="K605" s="184" t="s">
        <v>1</v>
      </c>
      <c r="L605" s="39"/>
      <c r="M605" s="189" t="s">
        <v>1</v>
      </c>
      <c r="N605" s="190" t="s">
        <v>40</v>
      </c>
      <c r="O605" s="77"/>
      <c r="P605" s="191">
        <f>O605*H605</f>
        <v>0</v>
      </c>
      <c r="Q605" s="191">
        <v>0</v>
      </c>
      <c r="R605" s="191">
        <f>Q605*H605</f>
        <v>0</v>
      </c>
      <c r="S605" s="191">
        <v>0</v>
      </c>
      <c r="T605" s="192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3" t="s">
        <v>108</v>
      </c>
      <c r="AT605" s="193" t="s">
        <v>259</v>
      </c>
      <c r="AU605" s="193" t="s">
        <v>92</v>
      </c>
      <c r="AY605" s="19" t="s">
        <v>257</v>
      </c>
      <c r="BE605" s="194">
        <f>IF(N605="základní",J605,0)</f>
        <v>0</v>
      </c>
      <c r="BF605" s="194">
        <f>IF(N605="snížená",J605,0)</f>
        <v>0</v>
      </c>
      <c r="BG605" s="194">
        <f>IF(N605="zákl. přenesená",J605,0)</f>
        <v>0</v>
      </c>
      <c r="BH605" s="194">
        <f>IF(N605="sníž. přenesená",J605,0)</f>
        <v>0</v>
      </c>
      <c r="BI605" s="194">
        <f>IF(N605="nulová",J605,0)</f>
        <v>0</v>
      </c>
      <c r="BJ605" s="19" t="s">
        <v>82</v>
      </c>
      <c r="BK605" s="194">
        <f>ROUND(I605*H605,2)</f>
        <v>0</v>
      </c>
      <c r="BL605" s="19" t="s">
        <v>108</v>
      </c>
      <c r="BM605" s="193" t="s">
        <v>4074</v>
      </c>
    </row>
    <row r="606" s="13" customFormat="1">
      <c r="A606" s="13"/>
      <c r="B606" s="195"/>
      <c r="C606" s="13"/>
      <c r="D606" s="196" t="s">
        <v>265</v>
      </c>
      <c r="E606" s="197" t="s">
        <v>1</v>
      </c>
      <c r="F606" s="198" t="s">
        <v>4075</v>
      </c>
      <c r="G606" s="13"/>
      <c r="H606" s="197" t="s">
        <v>1</v>
      </c>
      <c r="I606" s="199"/>
      <c r="J606" s="13"/>
      <c r="K606" s="13"/>
      <c r="L606" s="195"/>
      <c r="M606" s="200"/>
      <c r="N606" s="201"/>
      <c r="O606" s="201"/>
      <c r="P606" s="201"/>
      <c r="Q606" s="201"/>
      <c r="R606" s="201"/>
      <c r="S606" s="201"/>
      <c r="T606" s="20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197" t="s">
        <v>265</v>
      </c>
      <c r="AU606" s="197" t="s">
        <v>92</v>
      </c>
      <c r="AV606" s="13" t="s">
        <v>82</v>
      </c>
      <c r="AW606" s="13" t="s">
        <v>32</v>
      </c>
      <c r="AX606" s="13" t="s">
        <v>75</v>
      </c>
      <c r="AY606" s="197" t="s">
        <v>257</v>
      </c>
    </row>
    <row r="607" s="14" customFormat="1">
      <c r="A607" s="14"/>
      <c r="B607" s="203"/>
      <c r="C607" s="14"/>
      <c r="D607" s="196" t="s">
        <v>265</v>
      </c>
      <c r="E607" s="204" t="s">
        <v>1</v>
      </c>
      <c r="F607" s="205" t="s">
        <v>4076</v>
      </c>
      <c r="G607" s="14"/>
      <c r="H607" s="206">
        <v>10.390000000000001</v>
      </c>
      <c r="I607" s="207"/>
      <c r="J607" s="14"/>
      <c r="K607" s="14"/>
      <c r="L607" s="203"/>
      <c r="M607" s="208"/>
      <c r="N607" s="209"/>
      <c r="O607" s="209"/>
      <c r="P607" s="209"/>
      <c r="Q607" s="209"/>
      <c r="R607" s="209"/>
      <c r="S607" s="209"/>
      <c r="T607" s="210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04" t="s">
        <v>265</v>
      </c>
      <c r="AU607" s="204" t="s">
        <v>92</v>
      </c>
      <c r="AV607" s="14" t="s">
        <v>85</v>
      </c>
      <c r="AW607" s="14" t="s">
        <v>32</v>
      </c>
      <c r="AX607" s="14" t="s">
        <v>75</v>
      </c>
      <c r="AY607" s="204" t="s">
        <v>257</v>
      </c>
    </row>
    <row r="608" s="15" customFormat="1">
      <c r="A608" s="15"/>
      <c r="B608" s="211"/>
      <c r="C608" s="15"/>
      <c r="D608" s="196" t="s">
        <v>265</v>
      </c>
      <c r="E608" s="212" t="s">
        <v>1</v>
      </c>
      <c r="F608" s="213" t="s">
        <v>271</v>
      </c>
      <c r="G608" s="15"/>
      <c r="H608" s="214">
        <v>10.390000000000001</v>
      </c>
      <c r="I608" s="215"/>
      <c r="J608" s="15"/>
      <c r="K608" s="15"/>
      <c r="L608" s="211"/>
      <c r="M608" s="216"/>
      <c r="N608" s="217"/>
      <c r="O608" s="217"/>
      <c r="P608" s="217"/>
      <c r="Q608" s="217"/>
      <c r="R608" s="217"/>
      <c r="S608" s="217"/>
      <c r="T608" s="218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12" t="s">
        <v>265</v>
      </c>
      <c r="AU608" s="212" t="s">
        <v>92</v>
      </c>
      <c r="AV608" s="15" t="s">
        <v>108</v>
      </c>
      <c r="AW608" s="15" t="s">
        <v>32</v>
      </c>
      <c r="AX608" s="15" t="s">
        <v>82</v>
      </c>
      <c r="AY608" s="212" t="s">
        <v>257</v>
      </c>
    </row>
    <row r="609" s="2" customFormat="1" ht="55.5" customHeight="1">
      <c r="A609" s="38"/>
      <c r="B609" s="181"/>
      <c r="C609" s="182" t="s">
        <v>885</v>
      </c>
      <c r="D609" s="182" t="s">
        <v>259</v>
      </c>
      <c r="E609" s="183" t="s">
        <v>854</v>
      </c>
      <c r="F609" s="184" t="s">
        <v>855</v>
      </c>
      <c r="G609" s="185" t="s">
        <v>323</v>
      </c>
      <c r="H609" s="186">
        <v>4.75</v>
      </c>
      <c r="I609" s="187"/>
      <c r="J609" s="188">
        <f>ROUND(I609*H609,2)</f>
        <v>0</v>
      </c>
      <c r="K609" s="184" t="s">
        <v>1</v>
      </c>
      <c r="L609" s="39"/>
      <c r="M609" s="189" t="s">
        <v>1</v>
      </c>
      <c r="N609" s="190" t="s">
        <v>40</v>
      </c>
      <c r="O609" s="77"/>
      <c r="P609" s="191">
        <f>O609*H609</f>
        <v>0</v>
      </c>
      <c r="Q609" s="191">
        <v>0</v>
      </c>
      <c r="R609" s="191">
        <f>Q609*H609</f>
        <v>0</v>
      </c>
      <c r="S609" s="191">
        <v>0</v>
      </c>
      <c r="T609" s="192">
        <f>S609*H609</f>
        <v>0</v>
      </c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R609" s="193" t="s">
        <v>108</v>
      </c>
      <c r="AT609" s="193" t="s">
        <v>259</v>
      </c>
      <c r="AU609" s="193" t="s">
        <v>92</v>
      </c>
      <c r="AY609" s="19" t="s">
        <v>257</v>
      </c>
      <c r="BE609" s="194">
        <f>IF(N609="základní",J609,0)</f>
        <v>0</v>
      </c>
      <c r="BF609" s="194">
        <f>IF(N609="snížená",J609,0)</f>
        <v>0</v>
      </c>
      <c r="BG609" s="194">
        <f>IF(N609="zákl. přenesená",J609,0)</f>
        <v>0</v>
      </c>
      <c r="BH609" s="194">
        <f>IF(N609="sníž. přenesená",J609,0)</f>
        <v>0</v>
      </c>
      <c r="BI609" s="194">
        <f>IF(N609="nulová",J609,0)</f>
        <v>0</v>
      </c>
      <c r="BJ609" s="19" t="s">
        <v>82</v>
      </c>
      <c r="BK609" s="194">
        <f>ROUND(I609*H609,2)</f>
        <v>0</v>
      </c>
      <c r="BL609" s="19" t="s">
        <v>108</v>
      </c>
      <c r="BM609" s="193" t="s">
        <v>4077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4078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92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4079</v>
      </c>
      <c r="G611" s="14"/>
      <c r="H611" s="206">
        <v>4.75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92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5" customFormat="1">
      <c r="A612" s="15"/>
      <c r="B612" s="211"/>
      <c r="C612" s="15"/>
      <c r="D612" s="196" t="s">
        <v>265</v>
      </c>
      <c r="E612" s="212" t="s">
        <v>1</v>
      </c>
      <c r="F612" s="213" t="s">
        <v>271</v>
      </c>
      <c r="G612" s="15"/>
      <c r="H612" s="214">
        <v>4.75</v>
      </c>
      <c r="I612" s="215"/>
      <c r="J612" s="15"/>
      <c r="K612" s="15"/>
      <c r="L612" s="211"/>
      <c r="M612" s="216"/>
      <c r="N612" s="217"/>
      <c r="O612" s="217"/>
      <c r="P612" s="217"/>
      <c r="Q612" s="217"/>
      <c r="R612" s="217"/>
      <c r="S612" s="217"/>
      <c r="T612" s="218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12" t="s">
        <v>265</v>
      </c>
      <c r="AU612" s="212" t="s">
        <v>92</v>
      </c>
      <c r="AV612" s="15" t="s">
        <v>108</v>
      </c>
      <c r="AW612" s="15" t="s">
        <v>32</v>
      </c>
      <c r="AX612" s="15" t="s">
        <v>82</v>
      </c>
      <c r="AY612" s="212" t="s">
        <v>257</v>
      </c>
    </row>
    <row r="613" s="2" customFormat="1" ht="55.5" customHeight="1">
      <c r="A613" s="38"/>
      <c r="B613" s="181"/>
      <c r="C613" s="182" t="s">
        <v>897</v>
      </c>
      <c r="D613" s="182" t="s">
        <v>259</v>
      </c>
      <c r="E613" s="183" t="s">
        <v>860</v>
      </c>
      <c r="F613" s="184" t="s">
        <v>861</v>
      </c>
      <c r="G613" s="185" t="s">
        <v>323</v>
      </c>
      <c r="H613" s="186">
        <v>63.810000000000002</v>
      </c>
      <c r="I613" s="187"/>
      <c r="J613" s="188">
        <f>ROUND(I613*H613,2)</f>
        <v>0</v>
      </c>
      <c r="K613" s="184" t="s">
        <v>1</v>
      </c>
      <c r="L613" s="39"/>
      <c r="M613" s="189" t="s">
        <v>1</v>
      </c>
      <c r="N613" s="190" t="s">
        <v>40</v>
      </c>
      <c r="O613" s="77"/>
      <c r="P613" s="191">
        <f>O613*H613</f>
        <v>0</v>
      </c>
      <c r="Q613" s="191">
        <v>0</v>
      </c>
      <c r="R613" s="191">
        <f>Q613*H613</f>
        <v>0</v>
      </c>
      <c r="S613" s="191">
        <v>0</v>
      </c>
      <c r="T613" s="192">
        <f>S613*H613</f>
        <v>0</v>
      </c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R613" s="193" t="s">
        <v>108</v>
      </c>
      <c r="AT613" s="193" t="s">
        <v>259</v>
      </c>
      <c r="AU613" s="193" t="s">
        <v>92</v>
      </c>
      <c r="AY613" s="19" t="s">
        <v>257</v>
      </c>
      <c r="BE613" s="194">
        <f>IF(N613="základní",J613,0)</f>
        <v>0</v>
      </c>
      <c r="BF613" s="194">
        <f>IF(N613="snížená",J613,0)</f>
        <v>0</v>
      </c>
      <c r="BG613" s="194">
        <f>IF(N613="zákl. přenesená",J613,0)</f>
        <v>0</v>
      </c>
      <c r="BH613" s="194">
        <f>IF(N613="sníž. přenesená",J613,0)</f>
        <v>0</v>
      </c>
      <c r="BI613" s="194">
        <f>IF(N613="nulová",J613,0)</f>
        <v>0</v>
      </c>
      <c r="BJ613" s="19" t="s">
        <v>82</v>
      </c>
      <c r="BK613" s="194">
        <f>ROUND(I613*H613,2)</f>
        <v>0</v>
      </c>
      <c r="BL613" s="19" t="s">
        <v>108</v>
      </c>
      <c r="BM613" s="193" t="s">
        <v>4080</v>
      </c>
    </row>
    <row r="614" s="13" customFormat="1">
      <c r="A614" s="13"/>
      <c r="B614" s="195"/>
      <c r="C614" s="13"/>
      <c r="D614" s="196" t="s">
        <v>265</v>
      </c>
      <c r="E614" s="197" t="s">
        <v>1</v>
      </c>
      <c r="F614" s="198" t="s">
        <v>834</v>
      </c>
      <c r="G614" s="13"/>
      <c r="H614" s="197" t="s">
        <v>1</v>
      </c>
      <c r="I614" s="199"/>
      <c r="J614" s="13"/>
      <c r="K614" s="13"/>
      <c r="L614" s="195"/>
      <c r="M614" s="200"/>
      <c r="N614" s="201"/>
      <c r="O614" s="201"/>
      <c r="P614" s="201"/>
      <c r="Q614" s="201"/>
      <c r="R614" s="201"/>
      <c r="S614" s="201"/>
      <c r="T614" s="20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197" t="s">
        <v>265</v>
      </c>
      <c r="AU614" s="197" t="s">
        <v>92</v>
      </c>
      <c r="AV614" s="13" t="s">
        <v>82</v>
      </c>
      <c r="AW614" s="13" t="s">
        <v>32</v>
      </c>
      <c r="AX614" s="13" t="s">
        <v>75</v>
      </c>
      <c r="AY614" s="197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4081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4082</v>
      </c>
      <c r="G616" s="14"/>
      <c r="H616" s="206">
        <v>41.710000000000001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92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4083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92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4084</v>
      </c>
      <c r="G618" s="14"/>
      <c r="H618" s="206">
        <v>11.84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92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4081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92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4085</v>
      </c>
      <c r="G620" s="14"/>
      <c r="H620" s="206">
        <v>10.26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92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63.809999999999995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92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12" customFormat="1" ht="20.88" customHeight="1">
      <c r="A622" s="12"/>
      <c r="B622" s="168"/>
      <c r="C622" s="12"/>
      <c r="D622" s="169" t="s">
        <v>74</v>
      </c>
      <c r="E622" s="179" t="s">
        <v>746</v>
      </c>
      <c r="F622" s="179" t="s">
        <v>875</v>
      </c>
      <c r="G622" s="12"/>
      <c r="H622" s="12"/>
      <c r="I622" s="171"/>
      <c r="J622" s="180">
        <f>BK622</f>
        <v>0</v>
      </c>
      <c r="K622" s="12"/>
      <c r="L622" s="168"/>
      <c r="M622" s="173"/>
      <c r="N622" s="174"/>
      <c r="O622" s="174"/>
      <c r="P622" s="175">
        <f>SUM(P623:P650)</f>
        <v>0</v>
      </c>
      <c r="Q622" s="174"/>
      <c r="R622" s="175">
        <f>SUM(R623:R650)</f>
        <v>75.794933009999994</v>
      </c>
      <c r="S622" s="174"/>
      <c r="T622" s="176">
        <f>SUM(T623:T650)</f>
        <v>0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169" t="s">
        <v>82</v>
      </c>
      <c r="AT622" s="177" t="s">
        <v>74</v>
      </c>
      <c r="AU622" s="177" t="s">
        <v>85</v>
      </c>
      <c r="AY622" s="169" t="s">
        <v>257</v>
      </c>
      <c r="BK622" s="178">
        <f>SUM(BK623:BK650)</f>
        <v>0</v>
      </c>
    </row>
    <row r="623" s="2" customFormat="1" ht="33" customHeight="1">
      <c r="A623" s="38"/>
      <c r="B623" s="181"/>
      <c r="C623" s="182" t="s">
        <v>906</v>
      </c>
      <c r="D623" s="182" t="s">
        <v>259</v>
      </c>
      <c r="E623" s="183" t="s">
        <v>877</v>
      </c>
      <c r="F623" s="184" t="s">
        <v>878</v>
      </c>
      <c r="G623" s="185" t="s">
        <v>262</v>
      </c>
      <c r="H623" s="186">
        <v>12.962999999999999</v>
      </c>
      <c r="I623" s="187"/>
      <c r="J623" s="188">
        <f>ROUND(I623*H623,2)</f>
        <v>0</v>
      </c>
      <c r="K623" s="184" t="s">
        <v>263</v>
      </c>
      <c r="L623" s="39"/>
      <c r="M623" s="189" t="s">
        <v>1</v>
      </c>
      <c r="N623" s="190" t="s">
        <v>40</v>
      </c>
      <c r="O623" s="77"/>
      <c r="P623" s="191">
        <f>O623*H623</f>
        <v>0</v>
      </c>
      <c r="Q623" s="191">
        <v>2.5018699999999998</v>
      </c>
      <c r="R623" s="191">
        <f>Q623*H623</f>
        <v>32.431740809999994</v>
      </c>
      <c r="S623" s="191">
        <v>0</v>
      </c>
      <c r="T623" s="192">
        <f>S623*H623</f>
        <v>0</v>
      </c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R623" s="193" t="s">
        <v>108</v>
      </c>
      <c r="AT623" s="193" t="s">
        <v>259</v>
      </c>
      <c r="AU623" s="193" t="s">
        <v>92</v>
      </c>
      <c r="AY623" s="19" t="s">
        <v>257</v>
      </c>
      <c r="BE623" s="194">
        <f>IF(N623="základní",J623,0)</f>
        <v>0</v>
      </c>
      <c r="BF623" s="194">
        <f>IF(N623="snížená",J623,0)</f>
        <v>0</v>
      </c>
      <c r="BG623" s="194">
        <f>IF(N623="zákl. přenesená",J623,0)</f>
        <v>0</v>
      </c>
      <c r="BH623" s="194">
        <f>IF(N623="sníž. přenesená",J623,0)</f>
        <v>0</v>
      </c>
      <c r="BI623" s="194">
        <f>IF(N623="nulová",J623,0)</f>
        <v>0</v>
      </c>
      <c r="BJ623" s="19" t="s">
        <v>82</v>
      </c>
      <c r="BK623" s="194">
        <f>ROUND(I623*H623,2)</f>
        <v>0</v>
      </c>
      <c r="BL623" s="19" t="s">
        <v>108</v>
      </c>
      <c r="BM623" s="193" t="s">
        <v>4086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331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92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880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4087</v>
      </c>
      <c r="G626" s="14"/>
      <c r="H626" s="206">
        <v>3.7709999999999999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92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4088</v>
      </c>
      <c r="G627" s="14"/>
      <c r="H627" s="206">
        <v>9.1920000000000002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5" customFormat="1">
      <c r="A628" s="15"/>
      <c r="B628" s="211"/>
      <c r="C628" s="15"/>
      <c r="D628" s="196" t="s">
        <v>265</v>
      </c>
      <c r="E628" s="212" t="s">
        <v>1</v>
      </c>
      <c r="F628" s="213" t="s">
        <v>271</v>
      </c>
      <c r="G628" s="15"/>
      <c r="H628" s="214">
        <v>12.963000000000001</v>
      </c>
      <c r="I628" s="215"/>
      <c r="J628" s="15"/>
      <c r="K628" s="15"/>
      <c r="L628" s="211"/>
      <c r="M628" s="216"/>
      <c r="N628" s="217"/>
      <c r="O628" s="217"/>
      <c r="P628" s="217"/>
      <c r="Q628" s="217"/>
      <c r="R628" s="217"/>
      <c r="S628" s="217"/>
      <c r="T628" s="218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12" t="s">
        <v>265</v>
      </c>
      <c r="AU628" s="212" t="s">
        <v>92</v>
      </c>
      <c r="AV628" s="15" t="s">
        <v>108</v>
      </c>
      <c r="AW628" s="15" t="s">
        <v>32</v>
      </c>
      <c r="AX628" s="15" t="s">
        <v>82</v>
      </c>
      <c r="AY628" s="212" t="s">
        <v>257</v>
      </c>
    </row>
    <row r="629" s="2" customFormat="1" ht="24.15" customHeight="1">
      <c r="A629" s="38"/>
      <c r="B629" s="181"/>
      <c r="C629" s="182" t="s">
        <v>914</v>
      </c>
      <c r="D629" s="182" t="s">
        <v>259</v>
      </c>
      <c r="E629" s="183" t="s">
        <v>886</v>
      </c>
      <c r="F629" s="184" t="s">
        <v>887</v>
      </c>
      <c r="G629" s="185" t="s">
        <v>323</v>
      </c>
      <c r="H629" s="186">
        <v>131.84999999999999</v>
      </c>
      <c r="I629" s="187"/>
      <c r="J629" s="188">
        <f>ROUND(I629*H629,2)</f>
        <v>0</v>
      </c>
      <c r="K629" s="184" t="s">
        <v>1</v>
      </c>
      <c r="L629" s="39"/>
      <c r="M629" s="189" t="s">
        <v>1</v>
      </c>
      <c r="N629" s="190" t="s">
        <v>40</v>
      </c>
      <c r="O629" s="77"/>
      <c r="P629" s="191">
        <f>O629*H629</f>
        <v>0</v>
      </c>
      <c r="Q629" s="191">
        <v>0.17999999999999999</v>
      </c>
      <c r="R629" s="191">
        <f>Q629*H629</f>
        <v>23.732999999999997</v>
      </c>
      <c r="S629" s="191">
        <v>0</v>
      </c>
      <c r="T629" s="192">
        <f>S629*H629</f>
        <v>0</v>
      </c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R629" s="193" t="s">
        <v>108</v>
      </c>
      <c r="AT629" s="193" t="s">
        <v>259</v>
      </c>
      <c r="AU629" s="193" t="s">
        <v>92</v>
      </c>
      <c r="AY629" s="19" t="s">
        <v>257</v>
      </c>
      <c r="BE629" s="194">
        <f>IF(N629="základní",J629,0)</f>
        <v>0</v>
      </c>
      <c r="BF629" s="194">
        <f>IF(N629="snížená",J629,0)</f>
        <v>0</v>
      </c>
      <c r="BG629" s="194">
        <f>IF(N629="zákl. přenesená",J629,0)</f>
        <v>0</v>
      </c>
      <c r="BH629" s="194">
        <f>IF(N629="sníž. přenesená",J629,0)</f>
        <v>0</v>
      </c>
      <c r="BI629" s="194">
        <f>IF(N629="nulová",J629,0)</f>
        <v>0</v>
      </c>
      <c r="BJ629" s="19" t="s">
        <v>82</v>
      </c>
      <c r="BK629" s="194">
        <f>ROUND(I629*H629,2)</f>
        <v>0</v>
      </c>
      <c r="BL629" s="19" t="s">
        <v>108</v>
      </c>
      <c r="BM629" s="193" t="s">
        <v>4089</v>
      </c>
    </row>
    <row r="630" s="13" customFormat="1">
      <c r="A630" s="13"/>
      <c r="B630" s="195"/>
      <c r="C630" s="13"/>
      <c r="D630" s="196" t="s">
        <v>265</v>
      </c>
      <c r="E630" s="197" t="s">
        <v>1</v>
      </c>
      <c r="F630" s="198" t="s">
        <v>889</v>
      </c>
      <c r="G630" s="13"/>
      <c r="H630" s="197" t="s">
        <v>1</v>
      </c>
      <c r="I630" s="199"/>
      <c r="J630" s="13"/>
      <c r="K630" s="13"/>
      <c r="L630" s="195"/>
      <c r="M630" s="200"/>
      <c r="N630" s="201"/>
      <c r="O630" s="201"/>
      <c r="P630" s="201"/>
      <c r="Q630" s="201"/>
      <c r="R630" s="201"/>
      <c r="S630" s="201"/>
      <c r="T630" s="20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197" t="s">
        <v>265</v>
      </c>
      <c r="AU630" s="197" t="s">
        <v>92</v>
      </c>
      <c r="AV630" s="13" t="s">
        <v>82</v>
      </c>
      <c r="AW630" s="13" t="s">
        <v>32</v>
      </c>
      <c r="AX630" s="13" t="s">
        <v>75</v>
      </c>
      <c r="AY630" s="197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4090</v>
      </c>
      <c r="G632" s="14"/>
      <c r="H632" s="206">
        <v>66.909999999999997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92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892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92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4091</v>
      </c>
      <c r="G634" s="14"/>
      <c r="H634" s="206">
        <v>64.939999999999998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92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131.84999999999999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92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921</v>
      </c>
      <c r="D636" s="182" t="s">
        <v>259</v>
      </c>
      <c r="E636" s="183" t="s">
        <v>907</v>
      </c>
      <c r="F636" s="184" t="s">
        <v>908</v>
      </c>
      <c r="G636" s="185" t="s">
        <v>323</v>
      </c>
      <c r="H636" s="186">
        <v>178.09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0.11</v>
      </c>
      <c r="R636" s="191">
        <f>Q636*H636</f>
        <v>19.5899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92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4092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889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92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910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4" customFormat="1">
      <c r="A639" s="14"/>
      <c r="B639" s="203"/>
      <c r="C639" s="14"/>
      <c r="D639" s="196" t="s">
        <v>265</v>
      </c>
      <c r="E639" s="204" t="s">
        <v>1</v>
      </c>
      <c r="F639" s="205" t="s">
        <v>4093</v>
      </c>
      <c r="G639" s="14"/>
      <c r="H639" s="206">
        <v>178.09</v>
      </c>
      <c r="I639" s="207"/>
      <c r="J639" s="14"/>
      <c r="K639" s="14"/>
      <c r="L639" s="203"/>
      <c r="M639" s="208"/>
      <c r="N639" s="209"/>
      <c r="O639" s="209"/>
      <c r="P639" s="209"/>
      <c r="Q639" s="209"/>
      <c r="R639" s="209"/>
      <c r="S639" s="209"/>
      <c r="T639" s="210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4" t="s">
        <v>265</v>
      </c>
      <c r="AU639" s="204" t="s">
        <v>92</v>
      </c>
      <c r="AV639" s="14" t="s">
        <v>85</v>
      </c>
      <c r="AW639" s="14" t="s">
        <v>32</v>
      </c>
      <c r="AX639" s="14" t="s">
        <v>75</v>
      </c>
      <c r="AY639" s="204" t="s">
        <v>257</v>
      </c>
    </row>
    <row r="640" s="15" customFormat="1">
      <c r="A640" s="15"/>
      <c r="B640" s="211"/>
      <c r="C640" s="15"/>
      <c r="D640" s="196" t="s">
        <v>265</v>
      </c>
      <c r="E640" s="212" t="s">
        <v>1</v>
      </c>
      <c r="F640" s="213" t="s">
        <v>271</v>
      </c>
      <c r="G640" s="15"/>
      <c r="H640" s="214">
        <v>178.09</v>
      </c>
      <c r="I640" s="215"/>
      <c r="J640" s="15"/>
      <c r="K640" s="15"/>
      <c r="L640" s="211"/>
      <c r="M640" s="216"/>
      <c r="N640" s="217"/>
      <c r="O640" s="217"/>
      <c r="P640" s="217"/>
      <c r="Q640" s="217"/>
      <c r="R640" s="217"/>
      <c r="S640" s="217"/>
      <c r="T640" s="218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12" t="s">
        <v>265</v>
      </c>
      <c r="AU640" s="212" t="s">
        <v>92</v>
      </c>
      <c r="AV640" s="15" t="s">
        <v>108</v>
      </c>
      <c r="AW640" s="15" t="s">
        <v>32</v>
      </c>
      <c r="AX640" s="15" t="s">
        <v>82</v>
      </c>
      <c r="AY640" s="212" t="s">
        <v>257</v>
      </c>
    </row>
    <row r="641" s="2" customFormat="1" ht="16.5" customHeight="1">
      <c r="A641" s="38"/>
      <c r="B641" s="181"/>
      <c r="C641" s="182" t="s">
        <v>929</v>
      </c>
      <c r="D641" s="182" t="s">
        <v>259</v>
      </c>
      <c r="E641" s="183" t="s">
        <v>953</v>
      </c>
      <c r="F641" s="184" t="s">
        <v>954</v>
      </c>
      <c r="G641" s="185" t="s">
        <v>323</v>
      </c>
      <c r="H641" s="186">
        <v>309.94</v>
      </c>
      <c r="I641" s="187"/>
      <c r="J641" s="188">
        <f>ROUND(I641*H641,2)</f>
        <v>0</v>
      </c>
      <c r="K641" s="184" t="s">
        <v>263</v>
      </c>
      <c r="L641" s="39"/>
      <c r="M641" s="189" t="s">
        <v>1</v>
      </c>
      <c r="N641" s="190" t="s">
        <v>40</v>
      </c>
      <c r="O641" s="77"/>
      <c r="P641" s="191">
        <f>O641*H641</f>
        <v>0</v>
      </c>
      <c r="Q641" s="191">
        <v>0.00012999999999999999</v>
      </c>
      <c r="R641" s="191">
        <f>Q641*H641</f>
        <v>0.040292199999999993</v>
      </c>
      <c r="S641" s="191">
        <v>0</v>
      </c>
      <c r="T641" s="192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93" t="s">
        <v>108</v>
      </c>
      <c r="AT641" s="193" t="s">
        <v>259</v>
      </c>
      <c r="AU641" s="193" t="s">
        <v>92</v>
      </c>
      <c r="AY641" s="19" t="s">
        <v>257</v>
      </c>
      <c r="BE641" s="194">
        <f>IF(N641="základní",J641,0)</f>
        <v>0</v>
      </c>
      <c r="BF641" s="194">
        <f>IF(N641="snížená",J641,0)</f>
        <v>0</v>
      </c>
      <c r="BG641" s="194">
        <f>IF(N641="zákl. přenesená",J641,0)</f>
        <v>0</v>
      </c>
      <c r="BH641" s="194">
        <f>IF(N641="sníž. přenesená",J641,0)</f>
        <v>0</v>
      </c>
      <c r="BI641" s="194">
        <f>IF(N641="nulová",J641,0)</f>
        <v>0</v>
      </c>
      <c r="BJ641" s="19" t="s">
        <v>82</v>
      </c>
      <c r="BK641" s="194">
        <f>ROUND(I641*H641,2)</f>
        <v>0</v>
      </c>
      <c r="BL641" s="19" t="s">
        <v>108</v>
      </c>
      <c r="BM641" s="193" t="s">
        <v>4094</v>
      </c>
    </row>
    <row r="642" s="13" customFormat="1">
      <c r="A642" s="13"/>
      <c r="B642" s="195"/>
      <c r="C642" s="13"/>
      <c r="D642" s="196" t="s">
        <v>265</v>
      </c>
      <c r="E642" s="197" t="s">
        <v>1</v>
      </c>
      <c r="F642" s="198" t="s">
        <v>889</v>
      </c>
      <c r="G642" s="13"/>
      <c r="H642" s="197" t="s">
        <v>1</v>
      </c>
      <c r="I642" s="199"/>
      <c r="J642" s="13"/>
      <c r="K642" s="13"/>
      <c r="L642" s="195"/>
      <c r="M642" s="200"/>
      <c r="N642" s="201"/>
      <c r="O642" s="201"/>
      <c r="P642" s="201"/>
      <c r="Q642" s="201"/>
      <c r="R642" s="201"/>
      <c r="S642" s="201"/>
      <c r="T642" s="20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197" t="s">
        <v>265</v>
      </c>
      <c r="AU642" s="197" t="s">
        <v>92</v>
      </c>
      <c r="AV642" s="13" t="s">
        <v>82</v>
      </c>
      <c r="AW642" s="13" t="s">
        <v>32</v>
      </c>
      <c r="AX642" s="13" t="s">
        <v>75</v>
      </c>
      <c r="AY642" s="197" t="s">
        <v>257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956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890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4090</v>
      </c>
      <c r="G645" s="14"/>
      <c r="H645" s="206">
        <v>66.909999999999997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92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892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92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4091</v>
      </c>
      <c r="G647" s="14"/>
      <c r="H647" s="206">
        <v>64.939999999999998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92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3" customFormat="1">
      <c r="A648" s="13"/>
      <c r="B648" s="195"/>
      <c r="C648" s="13"/>
      <c r="D648" s="196" t="s">
        <v>265</v>
      </c>
      <c r="E648" s="197" t="s">
        <v>1</v>
      </c>
      <c r="F648" s="198" t="s">
        <v>910</v>
      </c>
      <c r="G648" s="13"/>
      <c r="H648" s="197" t="s">
        <v>1</v>
      </c>
      <c r="I648" s="199"/>
      <c r="J648" s="13"/>
      <c r="K648" s="13"/>
      <c r="L648" s="195"/>
      <c r="M648" s="200"/>
      <c r="N648" s="201"/>
      <c r="O648" s="201"/>
      <c r="P648" s="201"/>
      <c r="Q648" s="201"/>
      <c r="R648" s="201"/>
      <c r="S648" s="201"/>
      <c r="T648" s="20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197" t="s">
        <v>265</v>
      </c>
      <c r="AU648" s="197" t="s">
        <v>92</v>
      </c>
      <c r="AV648" s="13" t="s">
        <v>82</v>
      </c>
      <c r="AW648" s="13" t="s">
        <v>32</v>
      </c>
      <c r="AX648" s="13" t="s">
        <v>75</v>
      </c>
      <c r="AY648" s="197" t="s">
        <v>257</v>
      </c>
    </row>
    <row r="649" s="14" customFormat="1">
      <c r="A649" s="14"/>
      <c r="B649" s="203"/>
      <c r="C649" s="14"/>
      <c r="D649" s="196" t="s">
        <v>265</v>
      </c>
      <c r="E649" s="204" t="s">
        <v>1</v>
      </c>
      <c r="F649" s="205" t="s">
        <v>4093</v>
      </c>
      <c r="G649" s="14"/>
      <c r="H649" s="206">
        <v>178.09</v>
      </c>
      <c r="I649" s="207"/>
      <c r="J649" s="14"/>
      <c r="K649" s="14"/>
      <c r="L649" s="203"/>
      <c r="M649" s="208"/>
      <c r="N649" s="209"/>
      <c r="O649" s="209"/>
      <c r="P649" s="209"/>
      <c r="Q649" s="209"/>
      <c r="R649" s="209"/>
      <c r="S649" s="209"/>
      <c r="T649" s="21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4" t="s">
        <v>265</v>
      </c>
      <c r="AU649" s="204" t="s">
        <v>92</v>
      </c>
      <c r="AV649" s="14" t="s">
        <v>85</v>
      </c>
      <c r="AW649" s="14" t="s">
        <v>32</v>
      </c>
      <c r="AX649" s="14" t="s">
        <v>75</v>
      </c>
      <c r="AY649" s="204" t="s">
        <v>257</v>
      </c>
    </row>
    <row r="650" s="15" customFormat="1">
      <c r="A650" s="15"/>
      <c r="B650" s="211"/>
      <c r="C650" s="15"/>
      <c r="D650" s="196" t="s">
        <v>265</v>
      </c>
      <c r="E650" s="212" t="s">
        <v>1</v>
      </c>
      <c r="F650" s="213" t="s">
        <v>271</v>
      </c>
      <c r="G650" s="15"/>
      <c r="H650" s="214">
        <v>309.94</v>
      </c>
      <c r="I650" s="215"/>
      <c r="J650" s="15"/>
      <c r="K650" s="15"/>
      <c r="L650" s="211"/>
      <c r="M650" s="216"/>
      <c r="N650" s="217"/>
      <c r="O650" s="217"/>
      <c r="P650" s="217"/>
      <c r="Q650" s="217"/>
      <c r="R650" s="217"/>
      <c r="S650" s="217"/>
      <c r="T650" s="218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12" t="s">
        <v>265</v>
      </c>
      <c r="AU650" s="212" t="s">
        <v>92</v>
      </c>
      <c r="AV650" s="15" t="s">
        <v>108</v>
      </c>
      <c r="AW650" s="15" t="s">
        <v>32</v>
      </c>
      <c r="AX650" s="15" t="s">
        <v>82</v>
      </c>
      <c r="AY650" s="212" t="s">
        <v>257</v>
      </c>
    </row>
    <row r="651" s="12" customFormat="1" ht="22.8" customHeight="1">
      <c r="A651" s="12"/>
      <c r="B651" s="168"/>
      <c r="C651" s="12"/>
      <c r="D651" s="169" t="s">
        <v>74</v>
      </c>
      <c r="E651" s="179" t="s">
        <v>314</v>
      </c>
      <c r="F651" s="179" t="s">
        <v>960</v>
      </c>
      <c r="G651" s="12"/>
      <c r="H651" s="12"/>
      <c r="I651" s="171"/>
      <c r="J651" s="180">
        <f>BK651</f>
        <v>0</v>
      </c>
      <c r="K651" s="12"/>
      <c r="L651" s="168"/>
      <c r="M651" s="173"/>
      <c r="N651" s="174"/>
      <c r="O651" s="174"/>
      <c r="P651" s="175">
        <f>SUM(P652:P656)</f>
        <v>0</v>
      </c>
      <c r="Q651" s="174"/>
      <c r="R651" s="175">
        <f>SUM(R652:R656)</f>
        <v>0.057520999999999996</v>
      </c>
      <c r="S651" s="174"/>
      <c r="T651" s="176">
        <f>SUM(T652:T656)</f>
        <v>0</v>
      </c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R651" s="169" t="s">
        <v>82</v>
      </c>
      <c r="AT651" s="177" t="s">
        <v>74</v>
      </c>
      <c r="AU651" s="177" t="s">
        <v>82</v>
      </c>
      <c r="AY651" s="169" t="s">
        <v>257</v>
      </c>
      <c r="BK651" s="178">
        <f>SUM(BK652:BK656)</f>
        <v>0</v>
      </c>
    </row>
    <row r="652" s="2" customFormat="1" ht="33" customHeight="1">
      <c r="A652" s="38"/>
      <c r="B652" s="181"/>
      <c r="C652" s="182" t="s">
        <v>933</v>
      </c>
      <c r="D652" s="182" t="s">
        <v>259</v>
      </c>
      <c r="E652" s="183" t="s">
        <v>962</v>
      </c>
      <c r="F652" s="184" t="s">
        <v>963</v>
      </c>
      <c r="G652" s="185" t="s">
        <v>323</v>
      </c>
      <c r="H652" s="186">
        <v>331.69999999999999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0.00012999999999999999</v>
      </c>
      <c r="R652" s="191">
        <f>Q652*H652</f>
        <v>0.043120999999999993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85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4095</v>
      </c>
    </row>
    <row r="653" s="14" customFormat="1">
      <c r="A653" s="14"/>
      <c r="B653" s="203"/>
      <c r="C653" s="14"/>
      <c r="D653" s="196" t="s">
        <v>265</v>
      </c>
      <c r="E653" s="204" t="s">
        <v>1</v>
      </c>
      <c r="F653" s="205" t="s">
        <v>4096</v>
      </c>
      <c r="G653" s="14"/>
      <c r="H653" s="206">
        <v>331.69999999999999</v>
      </c>
      <c r="I653" s="207"/>
      <c r="J653" s="14"/>
      <c r="K653" s="14"/>
      <c r="L653" s="203"/>
      <c r="M653" s="208"/>
      <c r="N653" s="209"/>
      <c r="O653" s="209"/>
      <c r="P653" s="209"/>
      <c r="Q653" s="209"/>
      <c r="R653" s="209"/>
      <c r="S653" s="209"/>
      <c r="T653" s="210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04" t="s">
        <v>265</v>
      </c>
      <c r="AU653" s="204" t="s">
        <v>85</v>
      </c>
      <c r="AV653" s="14" t="s">
        <v>85</v>
      </c>
      <c r="AW653" s="14" t="s">
        <v>32</v>
      </c>
      <c r="AX653" s="14" t="s">
        <v>75</v>
      </c>
      <c r="AY653" s="204" t="s">
        <v>257</v>
      </c>
    </row>
    <row r="654" s="15" customFormat="1">
      <c r="A654" s="15"/>
      <c r="B654" s="211"/>
      <c r="C654" s="15"/>
      <c r="D654" s="196" t="s">
        <v>265</v>
      </c>
      <c r="E654" s="212" t="s">
        <v>1</v>
      </c>
      <c r="F654" s="213" t="s">
        <v>271</v>
      </c>
      <c r="G654" s="15"/>
      <c r="H654" s="214">
        <v>331.69999999999999</v>
      </c>
      <c r="I654" s="215"/>
      <c r="J654" s="15"/>
      <c r="K654" s="15"/>
      <c r="L654" s="211"/>
      <c r="M654" s="216"/>
      <c r="N654" s="217"/>
      <c r="O654" s="217"/>
      <c r="P654" s="217"/>
      <c r="Q654" s="217"/>
      <c r="R654" s="217"/>
      <c r="S654" s="217"/>
      <c r="T654" s="218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12" t="s">
        <v>265</v>
      </c>
      <c r="AU654" s="212" t="s">
        <v>85</v>
      </c>
      <c r="AV654" s="15" t="s">
        <v>108</v>
      </c>
      <c r="AW654" s="15" t="s">
        <v>32</v>
      </c>
      <c r="AX654" s="15" t="s">
        <v>82</v>
      </c>
      <c r="AY654" s="212" t="s">
        <v>257</v>
      </c>
    </row>
    <row r="655" s="2" customFormat="1" ht="24.15" customHeight="1">
      <c r="A655" s="38"/>
      <c r="B655" s="181"/>
      <c r="C655" s="182" t="s">
        <v>939</v>
      </c>
      <c r="D655" s="182" t="s">
        <v>259</v>
      </c>
      <c r="E655" s="183" t="s">
        <v>967</v>
      </c>
      <c r="F655" s="184" t="s">
        <v>968</v>
      </c>
      <c r="G655" s="185" t="s">
        <v>323</v>
      </c>
      <c r="H655" s="186">
        <v>360</v>
      </c>
      <c r="I655" s="187"/>
      <c r="J655" s="188">
        <f>ROUND(I655*H655,2)</f>
        <v>0</v>
      </c>
      <c r="K655" s="184" t="s">
        <v>263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4.0000000000000003E-05</v>
      </c>
      <c r="R655" s="191">
        <f>Q655*H655</f>
        <v>0.014400000000000001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108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108</v>
      </c>
      <c r="BM655" s="193" t="s">
        <v>4097</v>
      </c>
    </row>
    <row r="656" s="2" customFormat="1" ht="24.15" customHeight="1">
      <c r="A656" s="38"/>
      <c r="B656" s="181"/>
      <c r="C656" s="182" t="s">
        <v>943</v>
      </c>
      <c r="D656" s="182" t="s">
        <v>259</v>
      </c>
      <c r="E656" s="183" t="s">
        <v>971</v>
      </c>
      <c r="F656" s="184" t="s">
        <v>972</v>
      </c>
      <c r="G656" s="185" t="s">
        <v>422</v>
      </c>
      <c r="H656" s="186">
        <v>100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4098</v>
      </c>
    </row>
    <row r="657" s="12" customFormat="1" ht="22.8" customHeight="1">
      <c r="A657" s="12"/>
      <c r="B657" s="168"/>
      <c r="C657" s="12"/>
      <c r="D657" s="169" t="s">
        <v>74</v>
      </c>
      <c r="E657" s="179" t="s">
        <v>952</v>
      </c>
      <c r="F657" s="179" t="s">
        <v>974</v>
      </c>
      <c r="G657" s="12"/>
      <c r="H657" s="12"/>
      <c r="I657" s="171"/>
      <c r="J657" s="180">
        <f>BK657</f>
        <v>0</v>
      </c>
      <c r="K657" s="12"/>
      <c r="L657" s="168"/>
      <c r="M657" s="173"/>
      <c r="N657" s="174"/>
      <c r="O657" s="174"/>
      <c r="P657" s="175">
        <f>SUM(P658:P683)</f>
        <v>0</v>
      </c>
      <c r="Q657" s="174"/>
      <c r="R657" s="175">
        <f>SUM(R658:R683)</f>
        <v>0</v>
      </c>
      <c r="S657" s="174"/>
      <c r="T657" s="176">
        <f>SUM(T658:T683)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169" t="s">
        <v>82</v>
      </c>
      <c r="AT657" s="177" t="s">
        <v>74</v>
      </c>
      <c r="AU657" s="177" t="s">
        <v>82</v>
      </c>
      <c r="AY657" s="169" t="s">
        <v>257</v>
      </c>
      <c r="BK657" s="178">
        <f>SUM(BK658:BK683)</f>
        <v>0</v>
      </c>
    </row>
    <row r="658" s="2" customFormat="1" ht="33" customHeight="1">
      <c r="A658" s="38"/>
      <c r="B658" s="181"/>
      <c r="C658" s="182" t="s">
        <v>952</v>
      </c>
      <c r="D658" s="182" t="s">
        <v>259</v>
      </c>
      <c r="E658" s="183" t="s">
        <v>976</v>
      </c>
      <c r="F658" s="184" t="s">
        <v>977</v>
      </c>
      <c r="G658" s="185" t="s">
        <v>323</v>
      </c>
      <c r="H658" s="186">
        <v>918.85000000000002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4099</v>
      </c>
    </row>
    <row r="659" s="13" customFormat="1">
      <c r="A659" s="13"/>
      <c r="B659" s="195"/>
      <c r="C659" s="13"/>
      <c r="D659" s="196" t="s">
        <v>265</v>
      </c>
      <c r="E659" s="197" t="s">
        <v>1</v>
      </c>
      <c r="F659" s="198" t="s">
        <v>979</v>
      </c>
      <c r="G659" s="13"/>
      <c r="H659" s="197" t="s">
        <v>1</v>
      </c>
      <c r="I659" s="199"/>
      <c r="J659" s="13"/>
      <c r="K659" s="13"/>
      <c r="L659" s="195"/>
      <c r="M659" s="200"/>
      <c r="N659" s="201"/>
      <c r="O659" s="201"/>
      <c r="P659" s="201"/>
      <c r="Q659" s="201"/>
      <c r="R659" s="201"/>
      <c r="S659" s="201"/>
      <c r="T659" s="20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197" t="s">
        <v>265</v>
      </c>
      <c r="AU659" s="197" t="s">
        <v>85</v>
      </c>
      <c r="AV659" s="13" t="s">
        <v>82</v>
      </c>
      <c r="AW659" s="13" t="s">
        <v>32</v>
      </c>
      <c r="AX659" s="13" t="s">
        <v>75</v>
      </c>
      <c r="AY659" s="197" t="s">
        <v>257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4100</v>
      </c>
      <c r="G660" s="14"/>
      <c r="H660" s="206">
        <v>918.85000000000002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85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918.85000000000002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85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961</v>
      </c>
      <c r="D662" s="182" t="s">
        <v>259</v>
      </c>
      <c r="E662" s="183" t="s">
        <v>982</v>
      </c>
      <c r="F662" s="184" t="s">
        <v>983</v>
      </c>
      <c r="G662" s="185" t="s">
        <v>323</v>
      </c>
      <c r="H662" s="186">
        <v>55131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</v>
      </c>
      <c r="R662" s="191">
        <f>Q662*H662</f>
        <v>0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85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4101</v>
      </c>
    </row>
    <row r="663" s="13" customFormat="1">
      <c r="A663" s="13"/>
      <c r="B663" s="195"/>
      <c r="C663" s="13"/>
      <c r="D663" s="196" t="s">
        <v>265</v>
      </c>
      <c r="E663" s="197" t="s">
        <v>1</v>
      </c>
      <c r="F663" s="198" t="s">
        <v>979</v>
      </c>
      <c r="G663" s="13"/>
      <c r="H663" s="197" t="s">
        <v>1</v>
      </c>
      <c r="I663" s="199"/>
      <c r="J663" s="13"/>
      <c r="K663" s="13"/>
      <c r="L663" s="195"/>
      <c r="M663" s="200"/>
      <c r="N663" s="201"/>
      <c r="O663" s="201"/>
      <c r="P663" s="201"/>
      <c r="Q663" s="201"/>
      <c r="R663" s="201"/>
      <c r="S663" s="201"/>
      <c r="T663" s="20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197" t="s">
        <v>265</v>
      </c>
      <c r="AU663" s="197" t="s">
        <v>85</v>
      </c>
      <c r="AV663" s="13" t="s">
        <v>82</v>
      </c>
      <c r="AW663" s="13" t="s">
        <v>32</v>
      </c>
      <c r="AX663" s="13" t="s">
        <v>75</v>
      </c>
      <c r="AY663" s="197" t="s">
        <v>257</v>
      </c>
    </row>
    <row r="664" s="14" customFormat="1">
      <c r="A664" s="14"/>
      <c r="B664" s="203"/>
      <c r="C664" s="14"/>
      <c r="D664" s="196" t="s">
        <v>265</v>
      </c>
      <c r="E664" s="204" t="s">
        <v>1</v>
      </c>
      <c r="F664" s="205" t="s">
        <v>4100</v>
      </c>
      <c r="G664" s="14"/>
      <c r="H664" s="206">
        <v>918.85000000000002</v>
      </c>
      <c r="I664" s="207"/>
      <c r="J664" s="14"/>
      <c r="K664" s="14"/>
      <c r="L664" s="203"/>
      <c r="M664" s="208"/>
      <c r="N664" s="209"/>
      <c r="O664" s="209"/>
      <c r="P664" s="209"/>
      <c r="Q664" s="209"/>
      <c r="R664" s="209"/>
      <c r="S664" s="209"/>
      <c r="T664" s="210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04" t="s">
        <v>265</v>
      </c>
      <c r="AU664" s="204" t="s">
        <v>85</v>
      </c>
      <c r="AV664" s="14" t="s">
        <v>85</v>
      </c>
      <c r="AW664" s="14" t="s">
        <v>32</v>
      </c>
      <c r="AX664" s="14" t="s">
        <v>75</v>
      </c>
      <c r="AY664" s="204" t="s">
        <v>257</v>
      </c>
    </row>
    <row r="665" s="15" customFormat="1">
      <c r="A665" s="15"/>
      <c r="B665" s="211"/>
      <c r="C665" s="15"/>
      <c r="D665" s="196" t="s">
        <v>265</v>
      </c>
      <c r="E665" s="212" t="s">
        <v>1</v>
      </c>
      <c r="F665" s="213" t="s">
        <v>271</v>
      </c>
      <c r="G665" s="15"/>
      <c r="H665" s="214">
        <v>918.85000000000002</v>
      </c>
      <c r="I665" s="215"/>
      <c r="J665" s="15"/>
      <c r="K665" s="15"/>
      <c r="L665" s="211"/>
      <c r="M665" s="216"/>
      <c r="N665" s="217"/>
      <c r="O665" s="217"/>
      <c r="P665" s="217"/>
      <c r="Q665" s="217"/>
      <c r="R665" s="217"/>
      <c r="S665" s="217"/>
      <c r="T665" s="218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12" t="s">
        <v>265</v>
      </c>
      <c r="AU665" s="212" t="s">
        <v>85</v>
      </c>
      <c r="AV665" s="15" t="s">
        <v>108</v>
      </c>
      <c r="AW665" s="15" t="s">
        <v>32</v>
      </c>
      <c r="AX665" s="15" t="s">
        <v>82</v>
      </c>
      <c r="AY665" s="212" t="s">
        <v>257</v>
      </c>
    </row>
    <row r="666" s="14" customFormat="1">
      <c r="A666" s="14"/>
      <c r="B666" s="203"/>
      <c r="C666" s="14"/>
      <c r="D666" s="196" t="s">
        <v>265</v>
      </c>
      <c r="E666" s="14"/>
      <c r="F666" s="205" t="s">
        <v>4102</v>
      </c>
      <c r="G666" s="14"/>
      <c r="H666" s="206">
        <v>55131</v>
      </c>
      <c r="I666" s="207"/>
      <c r="J666" s="14"/>
      <c r="K666" s="14"/>
      <c r="L666" s="203"/>
      <c r="M666" s="208"/>
      <c r="N666" s="209"/>
      <c r="O666" s="209"/>
      <c r="P666" s="209"/>
      <c r="Q666" s="209"/>
      <c r="R666" s="209"/>
      <c r="S666" s="209"/>
      <c r="T666" s="210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04" t="s">
        <v>265</v>
      </c>
      <c r="AU666" s="204" t="s">
        <v>85</v>
      </c>
      <c r="AV666" s="14" t="s">
        <v>85</v>
      </c>
      <c r="AW666" s="14" t="s">
        <v>3</v>
      </c>
      <c r="AX666" s="14" t="s">
        <v>82</v>
      </c>
      <c r="AY666" s="204" t="s">
        <v>257</v>
      </c>
    </row>
    <row r="667" s="2" customFormat="1" ht="37.8" customHeight="1">
      <c r="A667" s="38"/>
      <c r="B667" s="181"/>
      <c r="C667" s="182" t="s">
        <v>966</v>
      </c>
      <c r="D667" s="182" t="s">
        <v>259</v>
      </c>
      <c r="E667" s="183" t="s">
        <v>987</v>
      </c>
      <c r="F667" s="184" t="s">
        <v>988</v>
      </c>
      <c r="G667" s="185" t="s">
        <v>323</v>
      </c>
      <c r="H667" s="186">
        <v>918.85000000000002</v>
      </c>
      <c r="I667" s="187"/>
      <c r="J667" s="188">
        <f>ROUND(I667*H667,2)</f>
        <v>0</v>
      </c>
      <c r="K667" s="184" t="s">
        <v>263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108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108</v>
      </c>
      <c r="BM667" s="193" t="s">
        <v>4103</v>
      </c>
    </row>
    <row r="668" s="13" customFormat="1">
      <c r="A668" s="13"/>
      <c r="B668" s="195"/>
      <c r="C668" s="13"/>
      <c r="D668" s="196" t="s">
        <v>265</v>
      </c>
      <c r="E668" s="197" t="s">
        <v>1</v>
      </c>
      <c r="F668" s="198" t="s">
        <v>979</v>
      </c>
      <c r="G668" s="13"/>
      <c r="H668" s="197" t="s">
        <v>1</v>
      </c>
      <c r="I668" s="199"/>
      <c r="J668" s="13"/>
      <c r="K668" s="13"/>
      <c r="L668" s="195"/>
      <c r="M668" s="200"/>
      <c r="N668" s="201"/>
      <c r="O668" s="201"/>
      <c r="P668" s="201"/>
      <c r="Q668" s="201"/>
      <c r="R668" s="201"/>
      <c r="S668" s="201"/>
      <c r="T668" s="20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197" t="s">
        <v>265</v>
      </c>
      <c r="AU668" s="197" t="s">
        <v>85</v>
      </c>
      <c r="AV668" s="13" t="s">
        <v>82</v>
      </c>
      <c r="AW668" s="13" t="s">
        <v>32</v>
      </c>
      <c r="AX668" s="13" t="s">
        <v>75</v>
      </c>
      <c r="AY668" s="197" t="s">
        <v>257</v>
      </c>
    </row>
    <row r="669" s="14" customFormat="1">
      <c r="A669" s="14"/>
      <c r="B669" s="203"/>
      <c r="C669" s="14"/>
      <c r="D669" s="196" t="s">
        <v>265</v>
      </c>
      <c r="E669" s="204" t="s">
        <v>1</v>
      </c>
      <c r="F669" s="205" t="s">
        <v>4100</v>
      </c>
      <c r="G669" s="14"/>
      <c r="H669" s="206">
        <v>918.85000000000002</v>
      </c>
      <c r="I669" s="207"/>
      <c r="J669" s="14"/>
      <c r="K669" s="14"/>
      <c r="L669" s="203"/>
      <c r="M669" s="208"/>
      <c r="N669" s="209"/>
      <c r="O669" s="209"/>
      <c r="P669" s="209"/>
      <c r="Q669" s="209"/>
      <c r="R669" s="209"/>
      <c r="S669" s="209"/>
      <c r="T669" s="21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04" t="s">
        <v>265</v>
      </c>
      <c r="AU669" s="204" t="s">
        <v>85</v>
      </c>
      <c r="AV669" s="14" t="s">
        <v>85</v>
      </c>
      <c r="AW669" s="14" t="s">
        <v>32</v>
      </c>
      <c r="AX669" s="14" t="s">
        <v>75</v>
      </c>
      <c r="AY669" s="204" t="s">
        <v>257</v>
      </c>
    </row>
    <row r="670" s="15" customFormat="1">
      <c r="A670" s="15"/>
      <c r="B670" s="211"/>
      <c r="C670" s="15"/>
      <c r="D670" s="196" t="s">
        <v>265</v>
      </c>
      <c r="E670" s="212" t="s">
        <v>1</v>
      </c>
      <c r="F670" s="213" t="s">
        <v>271</v>
      </c>
      <c r="G670" s="15"/>
      <c r="H670" s="214">
        <v>918.85000000000002</v>
      </c>
      <c r="I670" s="215"/>
      <c r="J670" s="15"/>
      <c r="K670" s="15"/>
      <c r="L670" s="211"/>
      <c r="M670" s="216"/>
      <c r="N670" s="217"/>
      <c r="O670" s="217"/>
      <c r="P670" s="217"/>
      <c r="Q670" s="217"/>
      <c r="R670" s="217"/>
      <c r="S670" s="217"/>
      <c r="T670" s="218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12" t="s">
        <v>265</v>
      </c>
      <c r="AU670" s="212" t="s">
        <v>85</v>
      </c>
      <c r="AV670" s="15" t="s">
        <v>108</v>
      </c>
      <c r="AW670" s="15" t="s">
        <v>32</v>
      </c>
      <c r="AX670" s="15" t="s">
        <v>82</v>
      </c>
      <c r="AY670" s="212" t="s">
        <v>257</v>
      </c>
    </row>
    <row r="671" s="2" customFormat="1" ht="21.75" customHeight="1">
      <c r="A671" s="38"/>
      <c r="B671" s="181"/>
      <c r="C671" s="182" t="s">
        <v>970</v>
      </c>
      <c r="D671" s="182" t="s">
        <v>259</v>
      </c>
      <c r="E671" s="183" t="s">
        <v>991</v>
      </c>
      <c r="F671" s="184" t="s">
        <v>992</v>
      </c>
      <c r="G671" s="185" t="s">
        <v>323</v>
      </c>
      <c r="H671" s="186">
        <v>918.85000000000002</v>
      </c>
      <c r="I671" s="187"/>
      <c r="J671" s="188">
        <f>ROUND(I671*H671,2)</f>
        <v>0</v>
      </c>
      <c r="K671" s="184" t="s">
        <v>263</v>
      </c>
      <c r="L671" s="39"/>
      <c r="M671" s="189" t="s">
        <v>1</v>
      </c>
      <c r="N671" s="190" t="s">
        <v>40</v>
      </c>
      <c r="O671" s="77"/>
      <c r="P671" s="191">
        <f>O671*H671</f>
        <v>0</v>
      </c>
      <c r="Q671" s="191">
        <v>0</v>
      </c>
      <c r="R671" s="191">
        <f>Q671*H671</f>
        <v>0</v>
      </c>
      <c r="S671" s="191">
        <v>0</v>
      </c>
      <c r="T671" s="192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93" t="s">
        <v>108</v>
      </c>
      <c r="AT671" s="193" t="s">
        <v>259</v>
      </c>
      <c r="AU671" s="193" t="s">
        <v>85</v>
      </c>
      <c r="AY671" s="19" t="s">
        <v>257</v>
      </c>
      <c r="BE671" s="194">
        <f>IF(N671="základní",J671,0)</f>
        <v>0</v>
      </c>
      <c r="BF671" s="194">
        <f>IF(N671="snížená",J671,0)</f>
        <v>0</v>
      </c>
      <c r="BG671" s="194">
        <f>IF(N671="zákl. přenesená",J671,0)</f>
        <v>0</v>
      </c>
      <c r="BH671" s="194">
        <f>IF(N671="sníž. přenesená",J671,0)</f>
        <v>0</v>
      </c>
      <c r="BI671" s="194">
        <f>IF(N671="nulová",J671,0)</f>
        <v>0</v>
      </c>
      <c r="BJ671" s="19" t="s">
        <v>82</v>
      </c>
      <c r="BK671" s="194">
        <f>ROUND(I671*H671,2)</f>
        <v>0</v>
      </c>
      <c r="BL671" s="19" t="s">
        <v>108</v>
      </c>
      <c r="BM671" s="193" t="s">
        <v>4104</v>
      </c>
    </row>
    <row r="672" s="13" customFormat="1">
      <c r="A672" s="13"/>
      <c r="B672" s="195"/>
      <c r="C672" s="13"/>
      <c r="D672" s="196" t="s">
        <v>265</v>
      </c>
      <c r="E672" s="197" t="s">
        <v>1</v>
      </c>
      <c r="F672" s="198" t="s">
        <v>979</v>
      </c>
      <c r="G672" s="13"/>
      <c r="H672" s="197" t="s">
        <v>1</v>
      </c>
      <c r="I672" s="199"/>
      <c r="J672" s="13"/>
      <c r="K672" s="13"/>
      <c r="L672" s="195"/>
      <c r="M672" s="200"/>
      <c r="N672" s="201"/>
      <c r="O672" s="201"/>
      <c r="P672" s="201"/>
      <c r="Q672" s="201"/>
      <c r="R672" s="201"/>
      <c r="S672" s="201"/>
      <c r="T672" s="20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197" t="s">
        <v>265</v>
      </c>
      <c r="AU672" s="197" t="s">
        <v>85</v>
      </c>
      <c r="AV672" s="13" t="s">
        <v>82</v>
      </c>
      <c r="AW672" s="13" t="s">
        <v>32</v>
      </c>
      <c r="AX672" s="13" t="s">
        <v>75</v>
      </c>
      <c r="AY672" s="197" t="s">
        <v>257</v>
      </c>
    </row>
    <row r="673" s="14" customFormat="1">
      <c r="A673" s="14"/>
      <c r="B673" s="203"/>
      <c r="C673" s="14"/>
      <c r="D673" s="196" t="s">
        <v>265</v>
      </c>
      <c r="E673" s="204" t="s">
        <v>1</v>
      </c>
      <c r="F673" s="205" t="s">
        <v>4100</v>
      </c>
      <c r="G673" s="14"/>
      <c r="H673" s="206">
        <v>918.85000000000002</v>
      </c>
      <c r="I673" s="207"/>
      <c r="J673" s="14"/>
      <c r="K673" s="14"/>
      <c r="L673" s="203"/>
      <c r="M673" s="208"/>
      <c r="N673" s="209"/>
      <c r="O673" s="209"/>
      <c r="P673" s="209"/>
      <c r="Q673" s="209"/>
      <c r="R673" s="209"/>
      <c r="S673" s="209"/>
      <c r="T673" s="210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4" t="s">
        <v>265</v>
      </c>
      <c r="AU673" s="204" t="s">
        <v>85</v>
      </c>
      <c r="AV673" s="14" t="s">
        <v>85</v>
      </c>
      <c r="AW673" s="14" t="s">
        <v>32</v>
      </c>
      <c r="AX673" s="14" t="s">
        <v>75</v>
      </c>
      <c r="AY673" s="204" t="s">
        <v>257</v>
      </c>
    </row>
    <row r="674" s="15" customFormat="1">
      <c r="A674" s="15"/>
      <c r="B674" s="211"/>
      <c r="C674" s="15"/>
      <c r="D674" s="196" t="s">
        <v>265</v>
      </c>
      <c r="E674" s="212" t="s">
        <v>1</v>
      </c>
      <c r="F674" s="213" t="s">
        <v>271</v>
      </c>
      <c r="G674" s="15"/>
      <c r="H674" s="214">
        <v>918.85000000000002</v>
      </c>
      <c r="I674" s="215"/>
      <c r="J674" s="15"/>
      <c r="K674" s="15"/>
      <c r="L674" s="211"/>
      <c r="M674" s="216"/>
      <c r="N674" s="217"/>
      <c r="O674" s="217"/>
      <c r="P674" s="217"/>
      <c r="Q674" s="217"/>
      <c r="R674" s="217"/>
      <c r="S674" s="217"/>
      <c r="T674" s="218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12" t="s">
        <v>265</v>
      </c>
      <c r="AU674" s="212" t="s">
        <v>85</v>
      </c>
      <c r="AV674" s="15" t="s">
        <v>108</v>
      </c>
      <c r="AW674" s="15" t="s">
        <v>32</v>
      </c>
      <c r="AX674" s="15" t="s">
        <v>82</v>
      </c>
      <c r="AY674" s="212" t="s">
        <v>257</v>
      </c>
    </row>
    <row r="675" s="2" customFormat="1" ht="21.75" customHeight="1">
      <c r="A675" s="38"/>
      <c r="B675" s="181"/>
      <c r="C675" s="182" t="s">
        <v>975</v>
      </c>
      <c r="D675" s="182" t="s">
        <v>259</v>
      </c>
      <c r="E675" s="183" t="s">
        <v>995</v>
      </c>
      <c r="F675" s="184" t="s">
        <v>996</v>
      </c>
      <c r="G675" s="185" t="s">
        <v>323</v>
      </c>
      <c r="H675" s="186">
        <v>55131</v>
      </c>
      <c r="I675" s="187"/>
      <c r="J675" s="188">
        <f>ROUND(I675*H675,2)</f>
        <v>0</v>
      </c>
      <c r="K675" s="184" t="s">
        <v>263</v>
      </c>
      <c r="L675" s="39"/>
      <c r="M675" s="189" t="s">
        <v>1</v>
      </c>
      <c r="N675" s="190" t="s">
        <v>40</v>
      </c>
      <c r="O675" s="77"/>
      <c r="P675" s="191">
        <f>O675*H675</f>
        <v>0</v>
      </c>
      <c r="Q675" s="191">
        <v>0</v>
      </c>
      <c r="R675" s="191">
        <f>Q675*H675</f>
        <v>0</v>
      </c>
      <c r="S675" s="191">
        <v>0</v>
      </c>
      <c r="T675" s="192">
        <f>S675*H675</f>
        <v>0</v>
      </c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R675" s="193" t="s">
        <v>108</v>
      </c>
      <c r="AT675" s="193" t="s">
        <v>259</v>
      </c>
      <c r="AU675" s="193" t="s">
        <v>85</v>
      </c>
      <c r="AY675" s="19" t="s">
        <v>257</v>
      </c>
      <c r="BE675" s="194">
        <f>IF(N675="základní",J675,0)</f>
        <v>0</v>
      </c>
      <c r="BF675" s="194">
        <f>IF(N675="snížená",J675,0)</f>
        <v>0</v>
      </c>
      <c r="BG675" s="194">
        <f>IF(N675="zákl. přenesená",J675,0)</f>
        <v>0</v>
      </c>
      <c r="BH675" s="194">
        <f>IF(N675="sníž. přenesená",J675,0)</f>
        <v>0</v>
      </c>
      <c r="BI675" s="194">
        <f>IF(N675="nulová",J675,0)</f>
        <v>0</v>
      </c>
      <c r="BJ675" s="19" t="s">
        <v>82</v>
      </c>
      <c r="BK675" s="194">
        <f>ROUND(I675*H675,2)</f>
        <v>0</v>
      </c>
      <c r="BL675" s="19" t="s">
        <v>108</v>
      </c>
      <c r="BM675" s="193" t="s">
        <v>4105</v>
      </c>
    </row>
    <row r="676" s="13" customFormat="1">
      <c r="A676" s="13"/>
      <c r="B676" s="195"/>
      <c r="C676" s="13"/>
      <c r="D676" s="196" t="s">
        <v>265</v>
      </c>
      <c r="E676" s="197" t="s">
        <v>1</v>
      </c>
      <c r="F676" s="198" t="s">
        <v>979</v>
      </c>
      <c r="G676" s="13"/>
      <c r="H676" s="197" t="s">
        <v>1</v>
      </c>
      <c r="I676" s="199"/>
      <c r="J676" s="13"/>
      <c r="K676" s="13"/>
      <c r="L676" s="195"/>
      <c r="M676" s="200"/>
      <c r="N676" s="201"/>
      <c r="O676" s="201"/>
      <c r="P676" s="201"/>
      <c r="Q676" s="201"/>
      <c r="R676" s="201"/>
      <c r="S676" s="201"/>
      <c r="T676" s="20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197" t="s">
        <v>265</v>
      </c>
      <c r="AU676" s="197" t="s">
        <v>85</v>
      </c>
      <c r="AV676" s="13" t="s">
        <v>82</v>
      </c>
      <c r="AW676" s="13" t="s">
        <v>32</v>
      </c>
      <c r="AX676" s="13" t="s">
        <v>75</v>
      </c>
      <c r="AY676" s="197" t="s">
        <v>257</v>
      </c>
    </row>
    <row r="677" s="14" customFormat="1">
      <c r="A677" s="14"/>
      <c r="B677" s="203"/>
      <c r="C677" s="14"/>
      <c r="D677" s="196" t="s">
        <v>265</v>
      </c>
      <c r="E677" s="204" t="s">
        <v>1</v>
      </c>
      <c r="F677" s="205" t="s">
        <v>4100</v>
      </c>
      <c r="G677" s="14"/>
      <c r="H677" s="206">
        <v>918.85000000000002</v>
      </c>
      <c r="I677" s="207"/>
      <c r="J677" s="14"/>
      <c r="K677" s="14"/>
      <c r="L677" s="203"/>
      <c r="M677" s="208"/>
      <c r="N677" s="209"/>
      <c r="O677" s="209"/>
      <c r="P677" s="209"/>
      <c r="Q677" s="209"/>
      <c r="R677" s="209"/>
      <c r="S677" s="209"/>
      <c r="T677" s="21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04" t="s">
        <v>265</v>
      </c>
      <c r="AU677" s="204" t="s">
        <v>85</v>
      </c>
      <c r="AV677" s="14" t="s">
        <v>85</v>
      </c>
      <c r="AW677" s="14" t="s">
        <v>32</v>
      </c>
      <c r="AX677" s="14" t="s">
        <v>75</v>
      </c>
      <c r="AY677" s="204" t="s">
        <v>257</v>
      </c>
    </row>
    <row r="678" s="15" customFormat="1">
      <c r="A678" s="15"/>
      <c r="B678" s="211"/>
      <c r="C678" s="15"/>
      <c r="D678" s="196" t="s">
        <v>265</v>
      </c>
      <c r="E678" s="212" t="s">
        <v>1</v>
      </c>
      <c r="F678" s="213" t="s">
        <v>271</v>
      </c>
      <c r="G678" s="15"/>
      <c r="H678" s="214">
        <v>918.85000000000002</v>
      </c>
      <c r="I678" s="215"/>
      <c r="J678" s="15"/>
      <c r="K678" s="15"/>
      <c r="L678" s="211"/>
      <c r="M678" s="216"/>
      <c r="N678" s="217"/>
      <c r="O678" s="217"/>
      <c r="P678" s="217"/>
      <c r="Q678" s="217"/>
      <c r="R678" s="217"/>
      <c r="S678" s="217"/>
      <c r="T678" s="218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12" t="s">
        <v>265</v>
      </c>
      <c r="AU678" s="212" t="s">
        <v>85</v>
      </c>
      <c r="AV678" s="15" t="s">
        <v>108</v>
      </c>
      <c r="AW678" s="15" t="s">
        <v>32</v>
      </c>
      <c r="AX678" s="15" t="s">
        <v>82</v>
      </c>
      <c r="AY678" s="212" t="s">
        <v>257</v>
      </c>
    </row>
    <row r="679" s="14" customFormat="1">
      <c r="A679" s="14"/>
      <c r="B679" s="203"/>
      <c r="C679" s="14"/>
      <c r="D679" s="196" t="s">
        <v>265</v>
      </c>
      <c r="E679" s="14"/>
      <c r="F679" s="205" t="s">
        <v>4102</v>
      </c>
      <c r="G679" s="14"/>
      <c r="H679" s="206">
        <v>55131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85</v>
      </c>
      <c r="AV679" s="14" t="s">
        <v>85</v>
      </c>
      <c r="AW679" s="14" t="s">
        <v>3</v>
      </c>
      <c r="AX679" s="14" t="s">
        <v>82</v>
      </c>
      <c r="AY679" s="204" t="s">
        <v>257</v>
      </c>
    </row>
    <row r="680" s="2" customFormat="1" ht="21.75" customHeight="1">
      <c r="A680" s="38"/>
      <c r="B680" s="181"/>
      <c r="C680" s="182" t="s">
        <v>981</v>
      </c>
      <c r="D680" s="182" t="s">
        <v>259</v>
      </c>
      <c r="E680" s="183" t="s">
        <v>999</v>
      </c>
      <c r="F680" s="184" t="s">
        <v>1000</v>
      </c>
      <c r="G680" s="185" t="s">
        <v>323</v>
      </c>
      <c r="H680" s="186">
        <v>918.85000000000002</v>
      </c>
      <c r="I680" s="187"/>
      <c r="J680" s="188">
        <f>ROUND(I680*H680,2)</f>
        <v>0</v>
      </c>
      <c r="K680" s="184" t="s">
        <v>263</v>
      </c>
      <c r="L680" s="39"/>
      <c r="M680" s="189" t="s">
        <v>1</v>
      </c>
      <c r="N680" s="190" t="s">
        <v>40</v>
      </c>
      <c r="O680" s="77"/>
      <c r="P680" s="191">
        <f>O680*H680</f>
        <v>0</v>
      </c>
      <c r="Q680" s="191">
        <v>0</v>
      </c>
      <c r="R680" s="191">
        <f>Q680*H680</f>
        <v>0</v>
      </c>
      <c r="S680" s="191">
        <v>0</v>
      </c>
      <c r="T680" s="192">
        <f>S680*H680</f>
        <v>0</v>
      </c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R680" s="193" t="s">
        <v>108</v>
      </c>
      <c r="AT680" s="193" t="s">
        <v>259</v>
      </c>
      <c r="AU680" s="193" t="s">
        <v>85</v>
      </c>
      <c r="AY680" s="19" t="s">
        <v>257</v>
      </c>
      <c r="BE680" s="194">
        <f>IF(N680="základní",J680,0)</f>
        <v>0</v>
      </c>
      <c r="BF680" s="194">
        <f>IF(N680="snížená",J680,0)</f>
        <v>0</v>
      </c>
      <c r="BG680" s="194">
        <f>IF(N680="zákl. přenesená",J680,0)</f>
        <v>0</v>
      </c>
      <c r="BH680" s="194">
        <f>IF(N680="sníž. přenesená",J680,0)</f>
        <v>0</v>
      </c>
      <c r="BI680" s="194">
        <f>IF(N680="nulová",J680,0)</f>
        <v>0</v>
      </c>
      <c r="BJ680" s="19" t="s">
        <v>82</v>
      </c>
      <c r="BK680" s="194">
        <f>ROUND(I680*H680,2)</f>
        <v>0</v>
      </c>
      <c r="BL680" s="19" t="s">
        <v>108</v>
      </c>
      <c r="BM680" s="193" t="s">
        <v>4106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979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4100</v>
      </c>
      <c r="G682" s="14"/>
      <c r="H682" s="206">
        <v>918.85000000000002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5" customFormat="1">
      <c r="A683" s="15"/>
      <c r="B683" s="211"/>
      <c r="C683" s="15"/>
      <c r="D683" s="196" t="s">
        <v>265</v>
      </c>
      <c r="E683" s="212" t="s">
        <v>1</v>
      </c>
      <c r="F683" s="213" t="s">
        <v>271</v>
      </c>
      <c r="G683" s="15"/>
      <c r="H683" s="214">
        <v>918.85000000000002</v>
      </c>
      <c r="I683" s="215"/>
      <c r="J683" s="15"/>
      <c r="K683" s="15"/>
      <c r="L683" s="211"/>
      <c r="M683" s="216"/>
      <c r="N683" s="217"/>
      <c r="O683" s="217"/>
      <c r="P683" s="217"/>
      <c r="Q683" s="217"/>
      <c r="R683" s="217"/>
      <c r="S683" s="217"/>
      <c r="T683" s="218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12" t="s">
        <v>265</v>
      </c>
      <c r="AU683" s="212" t="s">
        <v>85</v>
      </c>
      <c r="AV683" s="15" t="s">
        <v>108</v>
      </c>
      <c r="AW683" s="15" t="s">
        <v>32</v>
      </c>
      <c r="AX683" s="15" t="s">
        <v>82</v>
      </c>
      <c r="AY683" s="212" t="s">
        <v>257</v>
      </c>
    </row>
    <row r="684" s="12" customFormat="1" ht="22.8" customHeight="1">
      <c r="A684" s="12"/>
      <c r="B684" s="168"/>
      <c r="C684" s="12"/>
      <c r="D684" s="169" t="s">
        <v>74</v>
      </c>
      <c r="E684" s="179" t="s">
        <v>1002</v>
      </c>
      <c r="F684" s="179" t="s">
        <v>1003</v>
      </c>
      <c r="G684" s="12"/>
      <c r="H684" s="12"/>
      <c r="I684" s="171"/>
      <c r="J684" s="180">
        <f>BK684</f>
        <v>0</v>
      </c>
      <c r="K684" s="12"/>
      <c r="L684" s="168"/>
      <c r="M684" s="173"/>
      <c r="N684" s="174"/>
      <c r="O684" s="174"/>
      <c r="P684" s="175">
        <f>SUM(P685:P689)</f>
        <v>0</v>
      </c>
      <c r="Q684" s="174"/>
      <c r="R684" s="175">
        <f>SUM(R685:R689)</f>
        <v>0</v>
      </c>
      <c r="S684" s="174"/>
      <c r="T684" s="176">
        <f>SUM(T685:T689)</f>
        <v>0</v>
      </c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R684" s="169" t="s">
        <v>82</v>
      </c>
      <c r="AT684" s="177" t="s">
        <v>74</v>
      </c>
      <c r="AU684" s="177" t="s">
        <v>82</v>
      </c>
      <c r="AY684" s="169" t="s">
        <v>257</v>
      </c>
      <c r="BK684" s="178">
        <f>SUM(BK685:BK689)</f>
        <v>0</v>
      </c>
    </row>
    <row r="685" s="2" customFormat="1" ht="33" customHeight="1">
      <c r="A685" s="38"/>
      <c r="B685" s="181"/>
      <c r="C685" s="182" t="s">
        <v>986</v>
      </c>
      <c r="D685" s="182" t="s">
        <v>259</v>
      </c>
      <c r="E685" s="183" t="s">
        <v>1005</v>
      </c>
      <c r="F685" s="184" t="s">
        <v>1006</v>
      </c>
      <c r="G685" s="185" t="s">
        <v>304</v>
      </c>
      <c r="H685" s="186">
        <v>7.1360000000000001</v>
      </c>
      <c r="I685" s="187"/>
      <c r="J685" s="188">
        <f>ROUND(I685*H685,2)</f>
        <v>0</v>
      </c>
      <c r="K685" s="184" t="s">
        <v>263</v>
      </c>
      <c r="L685" s="39"/>
      <c r="M685" s="189" t="s">
        <v>1</v>
      </c>
      <c r="N685" s="190" t="s">
        <v>40</v>
      </c>
      <c r="O685" s="77"/>
      <c r="P685" s="191">
        <f>O685*H685</f>
        <v>0</v>
      </c>
      <c r="Q685" s="191">
        <v>0</v>
      </c>
      <c r="R685" s="191">
        <f>Q685*H685</f>
        <v>0</v>
      </c>
      <c r="S685" s="191">
        <v>0</v>
      </c>
      <c r="T685" s="192">
        <f>S685*H685</f>
        <v>0</v>
      </c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R685" s="193" t="s">
        <v>108</v>
      </c>
      <c r="AT685" s="193" t="s">
        <v>259</v>
      </c>
      <c r="AU685" s="193" t="s">
        <v>85</v>
      </c>
      <c r="AY685" s="19" t="s">
        <v>257</v>
      </c>
      <c r="BE685" s="194">
        <f>IF(N685="základní",J685,0)</f>
        <v>0</v>
      </c>
      <c r="BF685" s="194">
        <f>IF(N685="snížená",J685,0)</f>
        <v>0</v>
      </c>
      <c r="BG685" s="194">
        <f>IF(N685="zákl. přenesená",J685,0)</f>
        <v>0</v>
      </c>
      <c r="BH685" s="194">
        <f>IF(N685="sníž. přenesená",J685,0)</f>
        <v>0</v>
      </c>
      <c r="BI685" s="194">
        <f>IF(N685="nulová",J685,0)</f>
        <v>0</v>
      </c>
      <c r="BJ685" s="19" t="s">
        <v>82</v>
      </c>
      <c r="BK685" s="194">
        <f>ROUND(I685*H685,2)</f>
        <v>0</v>
      </c>
      <c r="BL685" s="19" t="s">
        <v>108</v>
      </c>
      <c r="BM685" s="193" t="s">
        <v>4107</v>
      </c>
    </row>
    <row r="686" s="2" customFormat="1" ht="24.15" customHeight="1">
      <c r="A686" s="38"/>
      <c r="B686" s="181"/>
      <c r="C686" s="182" t="s">
        <v>990</v>
      </c>
      <c r="D686" s="182" t="s">
        <v>259</v>
      </c>
      <c r="E686" s="183" t="s">
        <v>1009</v>
      </c>
      <c r="F686" s="184" t="s">
        <v>1010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4108</v>
      </c>
    </row>
    <row r="687" s="2" customFormat="1" ht="24.15" customHeight="1">
      <c r="A687" s="38"/>
      <c r="B687" s="181"/>
      <c r="C687" s="182" t="s">
        <v>994</v>
      </c>
      <c r="D687" s="182" t="s">
        <v>259</v>
      </c>
      <c r="E687" s="183" t="s">
        <v>1013</v>
      </c>
      <c r="F687" s="184" t="s">
        <v>1014</v>
      </c>
      <c r="G687" s="185" t="s">
        <v>304</v>
      </c>
      <c r="H687" s="186">
        <v>99.903999999999996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4109</v>
      </c>
    </row>
    <row r="688" s="14" customFormat="1">
      <c r="A688" s="14"/>
      <c r="B688" s="203"/>
      <c r="C688" s="14"/>
      <c r="D688" s="196" t="s">
        <v>265</v>
      </c>
      <c r="E688" s="14"/>
      <c r="F688" s="205" t="s">
        <v>4110</v>
      </c>
      <c r="G688" s="14"/>
      <c r="H688" s="206">
        <v>99.903999999999996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</v>
      </c>
      <c r="AX688" s="14" t="s">
        <v>82</v>
      </c>
      <c r="AY688" s="204" t="s">
        <v>257</v>
      </c>
    </row>
    <row r="689" s="2" customFormat="1" ht="49.05" customHeight="1">
      <c r="A689" s="38"/>
      <c r="B689" s="181"/>
      <c r="C689" s="182" t="s">
        <v>998</v>
      </c>
      <c r="D689" s="182" t="s">
        <v>259</v>
      </c>
      <c r="E689" s="183" t="s">
        <v>1018</v>
      </c>
      <c r="F689" s="184" t="s">
        <v>1019</v>
      </c>
      <c r="G689" s="185" t="s">
        <v>304</v>
      </c>
      <c r="H689" s="186">
        <v>7.1360000000000001</v>
      </c>
      <c r="I689" s="187"/>
      <c r="J689" s="188">
        <f>ROUND(I689*H689,2)</f>
        <v>0</v>
      </c>
      <c r="K689" s="184" t="s">
        <v>263</v>
      </c>
      <c r="L689" s="39"/>
      <c r="M689" s="189" t="s">
        <v>1</v>
      </c>
      <c r="N689" s="190" t="s">
        <v>40</v>
      </c>
      <c r="O689" s="77"/>
      <c r="P689" s="191">
        <f>O689*H689</f>
        <v>0</v>
      </c>
      <c r="Q689" s="191">
        <v>0</v>
      </c>
      <c r="R689" s="191">
        <f>Q689*H689</f>
        <v>0</v>
      </c>
      <c r="S689" s="191">
        <v>0</v>
      </c>
      <c r="T689" s="192">
        <f>S689*H689</f>
        <v>0</v>
      </c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R689" s="193" t="s">
        <v>108</v>
      </c>
      <c r="AT689" s="193" t="s">
        <v>259</v>
      </c>
      <c r="AU689" s="193" t="s">
        <v>85</v>
      </c>
      <c r="AY689" s="19" t="s">
        <v>257</v>
      </c>
      <c r="BE689" s="194">
        <f>IF(N689="základní",J689,0)</f>
        <v>0</v>
      </c>
      <c r="BF689" s="194">
        <f>IF(N689="snížená",J689,0)</f>
        <v>0</v>
      </c>
      <c r="BG689" s="194">
        <f>IF(N689="zákl. přenesená",J689,0)</f>
        <v>0</v>
      </c>
      <c r="BH689" s="194">
        <f>IF(N689="sníž. přenesená",J689,0)</f>
        <v>0</v>
      </c>
      <c r="BI689" s="194">
        <f>IF(N689="nulová",J689,0)</f>
        <v>0</v>
      </c>
      <c r="BJ689" s="19" t="s">
        <v>82</v>
      </c>
      <c r="BK689" s="194">
        <f>ROUND(I689*H689,2)</f>
        <v>0</v>
      </c>
      <c r="BL689" s="19" t="s">
        <v>108</v>
      </c>
      <c r="BM689" s="193" t="s">
        <v>4111</v>
      </c>
    </row>
    <row r="690" s="12" customFormat="1" ht="22.8" customHeight="1">
      <c r="A690" s="12"/>
      <c r="B690" s="168"/>
      <c r="C690" s="12"/>
      <c r="D690" s="169" t="s">
        <v>74</v>
      </c>
      <c r="E690" s="179" t="s">
        <v>1021</v>
      </c>
      <c r="F690" s="179" t="s">
        <v>1022</v>
      </c>
      <c r="G690" s="12"/>
      <c r="H690" s="12"/>
      <c r="I690" s="171"/>
      <c r="J690" s="180">
        <f>BK690</f>
        <v>0</v>
      </c>
      <c r="K690" s="12"/>
      <c r="L690" s="168"/>
      <c r="M690" s="173"/>
      <c r="N690" s="174"/>
      <c r="O690" s="174"/>
      <c r="P690" s="175">
        <f>SUM(P691:P692)</f>
        <v>0</v>
      </c>
      <c r="Q690" s="174"/>
      <c r="R690" s="175">
        <f>SUM(R691:R692)</f>
        <v>0</v>
      </c>
      <c r="S690" s="174"/>
      <c r="T690" s="176">
        <f>SUM(T691:T692)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169" t="s">
        <v>82</v>
      </c>
      <c r="AT690" s="177" t="s">
        <v>74</v>
      </c>
      <c r="AU690" s="177" t="s">
        <v>82</v>
      </c>
      <c r="AY690" s="169" t="s">
        <v>257</v>
      </c>
      <c r="BK690" s="178">
        <f>SUM(BK691:BK692)</f>
        <v>0</v>
      </c>
    </row>
    <row r="691" s="2" customFormat="1" ht="33" customHeight="1">
      <c r="A691" s="38"/>
      <c r="B691" s="181"/>
      <c r="C691" s="182" t="s">
        <v>1004</v>
      </c>
      <c r="D691" s="182" t="s">
        <v>259</v>
      </c>
      <c r="E691" s="183" t="s">
        <v>1024</v>
      </c>
      <c r="F691" s="184" t="s">
        <v>1025</v>
      </c>
      <c r="G691" s="185" t="s">
        <v>304</v>
      </c>
      <c r="H691" s="186">
        <v>2084.0709999999999</v>
      </c>
      <c r="I691" s="187"/>
      <c r="J691" s="188">
        <f>ROUND(I691*H691,2)</f>
        <v>0</v>
      </c>
      <c r="K691" s="184" t="s">
        <v>263</v>
      </c>
      <c r="L691" s="39"/>
      <c r="M691" s="189" t="s">
        <v>1</v>
      </c>
      <c r="N691" s="190" t="s">
        <v>40</v>
      </c>
      <c r="O691" s="77"/>
      <c r="P691" s="191">
        <f>O691*H691</f>
        <v>0</v>
      </c>
      <c r="Q691" s="191">
        <v>0</v>
      </c>
      <c r="R691" s="191">
        <f>Q691*H691</f>
        <v>0</v>
      </c>
      <c r="S691" s="191">
        <v>0</v>
      </c>
      <c r="T691" s="192">
        <f>S691*H691</f>
        <v>0</v>
      </c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R691" s="193" t="s">
        <v>108</v>
      </c>
      <c r="AT691" s="193" t="s">
        <v>259</v>
      </c>
      <c r="AU691" s="193" t="s">
        <v>85</v>
      </c>
      <c r="AY691" s="19" t="s">
        <v>257</v>
      </c>
      <c r="BE691" s="194">
        <f>IF(N691="základní",J691,0)</f>
        <v>0</v>
      </c>
      <c r="BF691" s="194">
        <f>IF(N691="snížená",J691,0)</f>
        <v>0</v>
      </c>
      <c r="BG691" s="194">
        <f>IF(N691="zákl. přenesená",J691,0)</f>
        <v>0</v>
      </c>
      <c r="BH691" s="194">
        <f>IF(N691="sníž. přenesená",J691,0)</f>
        <v>0</v>
      </c>
      <c r="BI691" s="194">
        <f>IF(N691="nulová",J691,0)</f>
        <v>0</v>
      </c>
      <c r="BJ691" s="19" t="s">
        <v>82</v>
      </c>
      <c r="BK691" s="194">
        <f>ROUND(I691*H691,2)</f>
        <v>0</v>
      </c>
      <c r="BL691" s="19" t="s">
        <v>108</v>
      </c>
      <c r="BM691" s="193" t="s">
        <v>4112</v>
      </c>
    </row>
    <row r="692" s="2" customFormat="1" ht="33" customHeight="1">
      <c r="A692" s="38"/>
      <c r="B692" s="181"/>
      <c r="C692" s="182" t="s">
        <v>1008</v>
      </c>
      <c r="D692" s="182" t="s">
        <v>259</v>
      </c>
      <c r="E692" s="183" t="s">
        <v>1028</v>
      </c>
      <c r="F692" s="184" t="s">
        <v>1029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4113</v>
      </c>
    </row>
    <row r="693" s="12" customFormat="1" ht="25.92" customHeight="1">
      <c r="A693" s="12"/>
      <c r="B693" s="168"/>
      <c r="C693" s="12"/>
      <c r="D693" s="169" t="s">
        <v>74</v>
      </c>
      <c r="E693" s="170" t="s">
        <v>1031</v>
      </c>
      <c r="F693" s="170" t="s">
        <v>1032</v>
      </c>
      <c r="G693" s="12"/>
      <c r="H693" s="12"/>
      <c r="I693" s="171"/>
      <c r="J693" s="172">
        <f>BK693</f>
        <v>0</v>
      </c>
      <c r="K693" s="12"/>
      <c r="L693" s="168"/>
      <c r="M693" s="173"/>
      <c r="N693" s="174"/>
      <c r="O693" s="174"/>
      <c r="P693" s="175">
        <f>P694+P752+P936+P1121+P1129+P1202+P1207+P1220+P1237+P1241+P1260+P1308+P1329+P1343+P1370</f>
        <v>0</v>
      </c>
      <c r="Q693" s="174"/>
      <c r="R693" s="175">
        <f>R694+R752+R936+R1121+R1129+R1202+R1207+R1220+R1237+R1241+R1260+R1308+R1329+R1343+R1370</f>
        <v>105.92809916</v>
      </c>
      <c r="S693" s="174"/>
      <c r="T693" s="176">
        <f>T694+T752+T936+T1121+T1129+T1202+T1207+T1220+T1237+T1241+T1260+T1308+T1329+T1343+T1370</f>
        <v>0</v>
      </c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R693" s="169" t="s">
        <v>85</v>
      </c>
      <c r="AT693" s="177" t="s">
        <v>74</v>
      </c>
      <c r="AU693" s="177" t="s">
        <v>75</v>
      </c>
      <c r="AY693" s="169" t="s">
        <v>257</v>
      </c>
      <c r="BK693" s="178">
        <f>BK694+BK752+BK936+BK1121+BK1129+BK1202+BK1207+BK1220+BK1237+BK1241+BK1260+BK1308+BK1329+BK1343+BK1370</f>
        <v>0</v>
      </c>
    </row>
    <row r="694" s="12" customFormat="1" ht="22.8" customHeight="1">
      <c r="A694" s="12"/>
      <c r="B694" s="168"/>
      <c r="C694" s="12"/>
      <c r="D694" s="169" t="s">
        <v>74</v>
      </c>
      <c r="E694" s="179" t="s">
        <v>1033</v>
      </c>
      <c r="F694" s="179" t="s">
        <v>1034</v>
      </c>
      <c r="G694" s="12"/>
      <c r="H694" s="12"/>
      <c r="I694" s="171"/>
      <c r="J694" s="180">
        <f>BK694</f>
        <v>0</v>
      </c>
      <c r="K694" s="12"/>
      <c r="L694" s="168"/>
      <c r="M694" s="173"/>
      <c r="N694" s="174"/>
      <c r="O694" s="174"/>
      <c r="P694" s="175">
        <f>SUM(P695:P751)</f>
        <v>0</v>
      </c>
      <c r="Q694" s="174"/>
      <c r="R694" s="175">
        <f>SUM(R695:R751)</f>
        <v>6.207258480000001</v>
      </c>
      <c r="S694" s="174"/>
      <c r="T694" s="176">
        <f>SUM(T695:T751)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82</v>
      </c>
      <c r="AY694" s="169" t="s">
        <v>257</v>
      </c>
      <c r="BK694" s="178">
        <f>SUM(BK695:BK751)</f>
        <v>0</v>
      </c>
    </row>
    <row r="695" s="2" customFormat="1" ht="37.8" customHeight="1">
      <c r="A695" s="38"/>
      <c r="B695" s="181"/>
      <c r="C695" s="182" t="s">
        <v>1012</v>
      </c>
      <c r="D695" s="182" t="s">
        <v>259</v>
      </c>
      <c r="E695" s="183" t="s">
        <v>1036</v>
      </c>
      <c r="F695" s="184" t="s">
        <v>1037</v>
      </c>
      <c r="G695" s="185" t="s">
        <v>323</v>
      </c>
      <c r="H695" s="186">
        <v>3.6899999999999999</v>
      </c>
      <c r="I695" s="187"/>
      <c r="J695" s="188">
        <f>ROUND(I695*H695,2)</f>
        <v>0</v>
      </c>
      <c r="K695" s="184" t="s">
        <v>1</v>
      </c>
      <c r="L695" s="39"/>
      <c r="M695" s="189" t="s">
        <v>1</v>
      </c>
      <c r="N695" s="190" t="s">
        <v>40</v>
      </c>
      <c r="O695" s="77"/>
      <c r="P695" s="191">
        <f>O695*H695</f>
        <v>0</v>
      </c>
      <c r="Q695" s="191">
        <v>0</v>
      </c>
      <c r="R695" s="191">
        <f>Q695*H695</f>
        <v>0</v>
      </c>
      <c r="S695" s="191">
        <v>0</v>
      </c>
      <c r="T695" s="192">
        <f>S695*H695</f>
        <v>0</v>
      </c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R695" s="193" t="s">
        <v>364</v>
      </c>
      <c r="AT695" s="193" t="s">
        <v>259</v>
      </c>
      <c r="AU695" s="193" t="s">
        <v>85</v>
      </c>
      <c r="AY695" s="19" t="s">
        <v>257</v>
      </c>
      <c r="BE695" s="194">
        <f>IF(N695="základní",J695,0)</f>
        <v>0</v>
      </c>
      <c r="BF695" s="194">
        <f>IF(N695="snížená",J695,0)</f>
        <v>0</v>
      </c>
      <c r="BG695" s="194">
        <f>IF(N695="zákl. přenesená",J695,0)</f>
        <v>0</v>
      </c>
      <c r="BH695" s="194">
        <f>IF(N695="sníž. přenesená",J695,0)</f>
        <v>0</v>
      </c>
      <c r="BI695" s="194">
        <f>IF(N695="nulová",J695,0)</f>
        <v>0</v>
      </c>
      <c r="BJ695" s="19" t="s">
        <v>82</v>
      </c>
      <c r="BK695" s="194">
        <f>ROUND(I695*H695,2)</f>
        <v>0</v>
      </c>
      <c r="BL695" s="19" t="s">
        <v>364</v>
      </c>
      <c r="BM695" s="193" t="s">
        <v>4114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889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85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4115</v>
      </c>
      <c r="G697" s="14"/>
      <c r="H697" s="206">
        <v>3.6899999999999999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85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5" customFormat="1">
      <c r="A698" s="15"/>
      <c r="B698" s="211"/>
      <c r="C698" s="15"/>
      <c r="D698" s="196" t="s">
        <v>265</v>
      </c>
      <c r="E698" s="212" t="s">
        <v>1</v>
      </c>
      <c r="F698" s="213" t="s">
        <v>271</v>
      </c>
      <c r="G698" s="15"/>
      <c r="H698" s="214">
        <v>3.6899999999999999</v>
      </c>
      <c r="I698" s="215"/>
      <c r="J698" s="15"/>
      <c r="K698" s="15"/>
      <c r="L698" s="211"/>
      <c r="M698" s="216"/>
      <c r="N698" s="217"/>
      <c r="O698" s="217"/>
      <c r="P698" s="217"/>
      <c r="Q698" s="217"/>
      <c r="R698" s="217"/>
      <c r="S698" s="217"/>
      <c r="T698" s="218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12" t="s">
        <v>265</v>
      </c>
      <c r="AU698" s="212" t="s">
        <v>85</v>
      </c>
      <c r="AV698" s="15" t="s">
        <v>108</v>
      </c>
      <c r="AW698" s="15" t="s">
        <v>32</v>
      </c>
      <c r="AX698" s="15" t="s">
        <v>82</v>
      </c>
      <c r="AY698" s="212" t="s">
        <v>257</v>
      </c>
    </row>
    <row r="699" s="2" customFormat="1" ht="24.15" customHeight="1">
      <c r="A699" s="38"/>
      <c r="B699" s="181"/>
      <c r="C699" s="182" t="s">
        <v>1017</v>
      </c>
      <c r="D699" s="182" t="s">
        <v>259</v>
      </c>
      <c r="E699" s="183" t="s">
        <v>1045</v>
      </c>
      <c r="F699" s="184" t="s">
        <v>1046</v>
      </c>
      <c r="G699" s="185" t="s">
        <v>323</v>
      </c>
      <c r="H699" s="186">
        <v>259.24000000000001</v>
      </c>
      <c r="I699" s="187"/>
      <c r="J699" s="188">
        <f>ROUND(I699*H699,2)</f>
        <v>0</v>
      </c>
      <c r="K699" s="184" t="s">
        <v>263</v>
      </c>
      <c r="L699" s="39"/>
      <c r="M699" s="189" t="s">
        <v>1</v>
      </c>
      <c r="N699" s="190" t="s">
        <v>40</v>
      </c>
      <c r="O699" s="77"/>
      <c r="P699" s="191">
        <f>O699*H699</f>
        <v>0</v>
      </c>
      <c r="Q699" s="191">
        <v>0</v>
      </c>
      <c r="R699" s="191">
        <f>Q699*H699</f>
        <v>0</v>
      </c>
      <c r="S699" s="191">
        <v>0</v>
      </c>
      <c r="T699" s="192">
        <f>S699*H699</f>
        <v>0</v>
      </c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R699" s="193" t="s">
        <v>364</v>
      </c>
      <c r="AT699" s="193" t="s">
        <v>259</v>
      </c>
      <c r="AU699" s="193" t="s">
        <v>85</v>
      </c>
      <c r="AY699" s="19" t="s">
        <v>257</v>
      </c>
      <c r="BE699" s="194">
        <f>IF(N699="základní",J699,0)</f>
        <v>0</v>
      </c>
      <c r="BF699" s="194">
        <f>IF(N699="snížená",J699,0)</f>
        <v>0</v>
      </c>
      <c r="BG699" s="194">
        <f>IF(N699="zákl. přenesená",J699,0)</f>
        <v>0</v>
      </c>
      <c r="BH699" s="194">
        <f>IF(N699="sníž. přenesená",J699,0)</f>
        <v>0</v>
      </c>
      <c r="BI699" s="194">
        <f>IF(N699="nulová",J699,0)</f>
        <v>0</v>
      </c>
      <c r="BJ699" s="19" t="s">
        <v>82</v>
      </c>
      <c r="BK699" s="194">
        <f>ROUND(I699*H699,2)</f>
        <v>0</v>
      </c>
      <c r="BL699" s="19" t="s">
        <v>364</v>
      </c>
      <c r="BM699" s="193" t="s">
        <v>4116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331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85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4117</v>
      </c>
      <c r="G701" s="14"/>
      <c r="H701" s="206">
        <v>75.409999999999997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85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4118</v>
      </c>
      <c r="G702" s="14"/>
      <c r="H702" s="206">
        <v>183.83000000000001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5" customFormat="1">
      <c r="A703" s="15"/>
      <c r="B703" s="211"/>
      <c r="C703" s="15"/>
      <c r="D703" s="196" t="s">
        <v>265</v>
      </c>
      <c r="E703" s="212" t="s">
        <v>1</v>
      </c>
      <c r="F703" s="213" t="s">
        <v>271</v>
      </c>
      <c r="G703" s="15"/>
      <c r="H703" s="214">
        <v>259.24000000000001</v>
      </c>
      <c r="I703" s="215"/>
      <c r="J703" s="15"/>
      <c r="K703" s="15"/>
      <c r="L703" s="211"/>
      <c r="M703" s="216"/>
      <c r="N703" s="217"/>
      <c r="O703" s="217"/>
      <c r="P703" s="217"/>
      <c r="Q703" s="217"/>
      <c r="R703" s="217"/>
      <c r="S703" s="217"/>
      <c r="T703" s="218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12" t="s">
        <v>265</v>
      </c>
      <c r="AU703" s="212" t="s">
        <v>85</v>
      </c>
      <c r="AV703" s="15" t="s">
        <v>108</v>
      </c>
      <c r="AW703" s="15" t="s">
        <v>32</v>
      </c>
      <c r="AX703" s="15" t="s">
        <v>82</v>
      </c>
      <c r="AY703" s="212" t="s">
        <v>257</v>
      </c>
    </row>
    <row r="704" s="2" customFormat="1" ht="24.15" customHeight="1">
      <c r="A704" s="38"/>
      <c r="B704" s="181"/>
      <c r="C704" s="182" t="s">
        <v>1023</v>
      </c>
      <c r="D704" s="182" t="s">
        <v>259</v>
      </c>
      <c r="E704" s="183" t="s">
        <v>1053</v>
      </c>
      <c r="F704" s="184" t="s">
        <v>1054</v>
      </c>
      <c r="G704" s="185" t="s">
        <v>323</v>
      </c>
      <c r="H704" s="186">
        <v>133.84</v>
      </c>
      <c r="I704" s="187"/>
      <c r="J704" s="188">
        <f>ROUND(I704*H704,2)</f>
        <v>0</v>
      </c>
      <c r="K704" s="184" t="s">
        <v>263</v>
      </c>
      <c r="L704" s="39"/>
      <c r="M704" s="189" t="s">
        <v>1</v>
      </c>
      <c r="N704" s="190" t="s">
        <v>40</v>
      </c>
      <c r="O704" s="77"/>
      <c r="P704" s="191">
        <f>O704*H704</f>
        <v>0</v>
      </c>
      <c r="Q704" s="191">
        <v>0</v>
      </c>
      <c r="R704" s="191">
        <f>Q704*H704</f>
        <v>0</v>
      </c>
      <c r="S704" s="191">
        <v>0</v>
      </c>
      <c r="T704" s="192">
        <f>S704*H704</f>
        <v>0</v>
      </c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R704" s="193" t="s">
        <v>364</v>
      </c>
      <c r="AT704" s="193" t="s">
        <v>259</v>
      </c>
      <c r="AU704" s="193" t="s">
        <v>85</v>
      </c>
      <c r="AY704" s="19" t="s">
        <v>257</v>
      </c>
      <c r="BE704" s="194">
        <f>IF(N704="základní",J704,0)</f>
        <v>0</v>
      </c>
      <c r="BF704" s="194">
        <f>IF(N704="snížená",J704,0)</f>
        <v>0</v>
      </c>
      <c r="BG704" s="194">
        <f>IF(N704="zákl. přenesená",J704,0)</f>
        <v>0</v>
      </c>
      <c r="BH704" s="194">
        <f>IF(N704="sníž. přenesená",J704,0)</f>
        <v>0</v>
      </c>
      <c r="BI704" s="194">
        <f>IF(N704="nulová",J704,0)</f>
        <v>0</v>
      </c>
      <c r="BJ704" s="19" t="s">
        <v>82</v>
      </c>
      <c r="BK704" s="194">
        <f>ROUND(I704*H704,2)</f>
        <v>0</v>
      </c>
      <c r="BL704" s="19" t="s">
        <v>364</v>
      </c>
      <c r="BM704" s="193" t="s">
        <v>4119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4120</v>
      </c>
      <c r="G705" s="14"/>
      <c r="H705" s="206">
        <v>133.84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85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133.84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85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2" customFormat="1" ht="16.5" customHeight="1">
      <c r="A707" s="38"/>
      <c r="B707" s="181"/>
      <c r="C707" s="227" t="s">
        <v>1027</v>
      </c>
      <c r="D707" s="227" t="s">
        <v>315</v>
      </c>
      <c r="E707" s="228" t="s">
        <v>1058</v>
      </c>
      <c r="F707" s="229" t="s">
        <v>1059</v>
      </c>
      <c r="G707" s="230" t="s">
        <v>304</v>
      </c>
      <c r="H707" s="231">
        <v>0.13200000000000001</v>
      </c>
      <c r="I707" s="232"/>
      <c r="J707" s="233">
        <f>ROUND(I707*H707,2)</f>
        <v>0</v>
      </c>
      <c r="K707" s="229" t="s">
        <v>263</v>
      </c>
      <c r="L707" s="234"/>
      <c r="M707" s="235" t="s">
        <v>1</v>
      </c>
      <c r="N707" s="236" t="s">
        <v>40</v>
      </c>
      <c r="O707" s="77"/>
      <c r="P707" s="191">
        <f>O707*H707</f>
        <v>0</v>
      </c>
      <c r="Q707" s="191">
        <v>1</v>
      </c>
      <c r="R707" s="191">
        <f>Q707*H707</f>
        <v>0.13200000000000001</v>
      </c>
      <c r="S707" s="191">
        <v>0</v>
      </c>
      <c r="T707" s="192">
        <f>S707*H707</f>
        <v>0</v>
      </c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R707" s="193" t="s">
        <v>462</v>
      </c>
      <c r="AT707" s="193" t="s">
        <v>315</v>
      </c>
      <c r="AU707" s="193" t="s">
        <v>85</v>
      </c>
      <c r="AY707" s="19" t="s">
        <v>257</v>
      </c>
      <c r="BE707" s="194">
        <f>IF(N707="základní",J707,0)</f>
        <v>0</v>
      </c>
      <c r="BF707" s="194">
        <f>IF(N707="snížená",J707,0)</f>
        <v>0</v>
      </c>
      <c r="BG707" s="194">
        <f>IF(N707="zákl. přenesená",J707,0)</f>
        <v>0</v>
      </c>
      <c r="BH707" s="194">
        <f>IF(N707="sníž. přenesená",J707,0)</f>
        <v>0</v>
      </c>
      <c r="BI707" s="194">
        <f>IF(N707="nulová",J707,0)</f>
        <v>0</v>
      </c>
      <c r="BJ707" s="19" t="s">
        <v>82</v>
      </c>
      <c r="BK707" s="194">
        <f>ROUND(I707*H707,2)</f>
        <v>0</v>
      </c>
      <c r="BL707" s="19" t="s">
        <v>364</v>
      </c>
      <c r="BM707" s="193" t="s">
        <v>4121</v>
      </c>
    </row>
    <row r="708" s="2" customFormat="1">
      <c r="A708" s="38"/>
      <c r="B708" s="39"/>
      <c r="C708" s="38"/>
      <c r="D708" s="196" t="s">
        <v>1061</v>
      </c>
      <c r="E708" s="38"/>
      <c r="F708" s="237" t="s">
        <v>1062</v>
      </c>
      <c r="G708" s="38"/>
      <c r="H708" s="38"/>
      <c r="I708" s="238"/>
      <c r="J708" s="38"/>
      <c r="K708" s="38"/>
      <c r="L708" s="39"/>
      <c r="M708" s="239"/>
      <c r="N708" s="240"/>
      <c r="O708" s="77"/>
      <c r="P708" s="77"/>
      <c r="Q708" s="77"/>
      <c r="R708" s="77"/>
      <c r="S708" s="77"/>
      <c r="T708" s="7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T708" s="19" t="s">
        <v>1061</v>
      </c>
      <c r="AU708" s="19" t="s">
        <v>85</v>
      </c>
    </row>
    <row r="709" s="14" customFormat="1">
      <c r="A709" s="14"/>
      <c r="B709" s="203"/>
      <c r="C709" s="14"/>
      <c r="D709" s="196" t="s">
        <v>265</v>
      </c>
      <c r="E709" s="204" t="s">
        <v>1</v>
      </c>
      <c r="F709" s="205" t="s">
        <v>4122</v>
      </c>
      <c r="G709" s="14"/>
      <c r="H709" s="206">
        <v>0.078</v>
      </c>
      <c r="I709" s="207"/>
      <c r="J709" s="14"/>
      <c r="K709" s="14"/>
      <c r="L709" s="203"/>
      <c r="M709" s="208"/>
      <c r="N709" s="209"/>
      <c r="O709" s="209"/>
      <c r="P709" s="209"/>
      <c r="Q709" s="209"/>
      <c r="R709" s="209"/>
      <c r="S709" s="209"/>
      <c r="T709" s="210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4" t="s">
        <v>265</v>
      </c>
      <c r="AU709" s="204" t="s">
        <v>85</v>
      </c>
      <c r="AV709" s="14" t="s">
        <v>85</v>
      </c>
      <c r="AW709" s="14" t="s">
        <v>32</v>
      </c>
      <c r="AX709" s="14" t="s">
        <v>75</v>
      </c>
      <c r="AY709" s="204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4123</v>
      </c>
      <c r="G710" s="14"/>
      <c r="H710" s="206">
        <v>0.053999999999999999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5" customFormat="1">
      <c r="A711" s="15"/>
      <c r="B711" s="211"/>
      <c r="C711" s="15"/>
      <c r="D711" s="196" t="s">
        <v>265</v>
      </c>
      <c r="E711" s="212" t="s">
        <v>1</v>
      </c>
      <c r="F711" s="213" t="s">
        <v>271</v>
      </c>
      <c r="G711" s="15"/>
      <c r="H711" s="214">
        <v>0.13200000000000001</v>
      </c>
      <c r="I711" s="215"/>
      <c r="J711" s="15"/>
      <c r="K711" s="15"/>
      <c r="L711" s="211"/>
      <c r="M711" s="216"/>
      <c r="N711" s="217"/>
      <c r="O711" s="217"/>
      <c r="P711" s="217"/>
      <c r="Q711" s="217"/>
      <c r="R711" s="217"/>
      <c r="S711" s="217"/>
      <c r="T711" s="218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12" t="s">
        <v>265</v>
      </c>
      <c r="AU711" s="212" t="s">
        <v>85</v>
      </c>
      <c r="AV711" s="15" t="s">
        <v>108</v>
      </c>
      <c r="AW711" s="15" t="s">
        <v>32</v>
      </c>
      <c r="AX711" s="15" t="s">
        <v>82</v>
      </c>
      <c r="AY711" s="212" t="s">
        <v>257</v>
      </c>
    </row>
    <row r="712" s="2" customFormat="1" ht="24.15" customHeight="1">
      <c r="A712" s="38"/>
      <c r="B712" s="181"/>
      <c r="C712" s="182" t="s">
        <v>1035</v>
      </c>
      <c r="D712" s="182" t="s">
        <v>259</v>
      </c>
      <c r="E712" s="183" t="s">
        <v>1066</v>
      </c>
      <c r="F712" s="184" t="s">
        <v>1067</v>
      </c>
      <c r="G712" s="185" t="s">
        <v>323</v>
      </c>
      <c r="H712" s="186">
        <v>518.48000000000002</v>
      </c>
      <c r="I712" s="187"/>
      <c r="J712" s="188">
        <f>ROUND(I712*H712,2)</f>
        <v>0</v>
      </c>
      <c r="K712" s="184" t="s">
        <v>263</v>
      </c>
      <c r="L712" s="39"/>
      <c r="M712" s="189" t="s">
        <v>1</v>
      </c>
      <c r="N712" s="190" t="s">
        <v>40</v>
      </c>
      <c r="O712" s="77"/>
      <c r="P712" s="191">
        <f>O712*H712</f>
        <v>0</v>
      </c>
      <c r="Q712" s="191">
        <v>0.00040000000000000002</v>
      </c>
      <c r="R712" s="191">
        <f>Q712*H712</f>
        <v>0.20739200000000002</v>
      </c>
      <c r="S712" s="191">
        <v>0</v>
      </c>
      <c r="T712" s="192">
        <f>S712*H712</f>
        <v>0</v>
      </c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R712" s="193" t="s">
        <v>364</v>
      </c>
      <c r="AT712" s="193" t="s">
        <v>259</v>
      </c>
      <c r="AU712" s="193" t="s">
        <v>85</v>
      </c>
      <c r="AY712" s="19" t="s">
        <v>257</v>
      </c>
      <c r="BE712" s="194">
        <f>IF(N712="základní",J712,0)</f>
        <v>0</v>
      </c>
      <c r="BF712" s="194">
        <f>IF(N712="snížená",J712,0)</f>
        <v>0</v>
      </c>
      <c r="BG712" s="194">
        <f>IF(N712="zákl. přenesená",J712,0)</f>
        <v>0</v>
      </c>
      <c r="BH712" s="194">
        <f>IF(N712="sníž. přenesená",J712,0)</f>
        <v>0</v>
      </c>
      <c r="BI712" s="194">
        <f>IF(N712="nulová",J712,0)</f>
        <v>0</v>
      </c>
      <c r="BJ712" s="19" t="s">
        <v>82</v>
      </c>
      <c r="BK712" s="194">
        <f>ROUND(I712*H712,2)</f>
        <v>0</v>
      </c>
      <c r="BL712" s="19" t="s">
        <v>364</v>
      </c>
      <c r="BM712" s="193" t="s">
        <v>4124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331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4125</v>
      </c>
      <c r="G714" s="14"/>
      <c r="H714" s="206">
        <v>150.81999999999999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4126</v>
      </c>
      <c r="G715" s="14"/>
      <c r="H715" s="206">
        <v>367.66000000000002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5" customFormat="1">
      <c r="A716" s="15"/>
      <c r="B716" s="211"/>
      <c r="C716" s="15"/>
      <c r="D716" s="196" t="s">
        <v>265</v>
      </c>
      <c r="E716" s="212" t="s">
        <v>1</v>
      </c>
      <c r="F716" s="213" t="s">
        <v>271</v>
      </c>
      <c r="G716" s="15"/>
      <c r="H716" s="214">
        <v>518.48000000000002</v>
      </c>
      <c r="I716" s="215"/>
      <c r="J716" s="15"/>
      <c r="K716" s="15"/>
      <c r="L716" s="211"/>
      <c r="M716" s="216"/>
      <c r="N716" s="217"/>
      <c r="O716" s="217"/>
      <c r="P716" s="217"/>
      <c r="Q716" s="217"/>
      <c r="R716" s="217"/>
      <c r="S716" s="217"/>
      <c r="T716" s="218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12" t="s">
        <v>265</v>
      </c>
      <c r="AU716" s="212" t="s">
        <v>85</v>
      </c>
      <c r="AV716" s="15" t="s">
        <v>108</v>
      </c>
      <c r="AW716" s="15" t="s">
        <v>32</v>
      </c>
      <c r="AX716" s="15" t="s">
        <v>82</v>
      </c>
      <c r="AY716" s="212" t="s">
        <v>257</v>
      </c>
    </row>
    <row r="717" s="2" customFormat="1" ht="24.15" customHeight="1">
      <c r="A717" s="38"/>
      <c r="B717" s="181"/>
      <c r="C717" s="182" t="s">
        <v>1044</v>
      </c>
      <c r="D717" s="182" t="s">
        <v>259</v>
      </c>
      <c r="E717" s="183" t="s">
        <v>1074</v>
      </c>
      <c r="F717" s="184" t="s">
        <v>1075</v>
      </c>
      <c r="G717" s="185" t="s">
        <v>323</v>
      </c>
      <c r="H717" s="186">
        <v>267.68000000000001</v>
      </c>
      <c r="I717" s="187"/>
      <c r="J717" s="188">
        <f>ROUND(I717*H717,2)</f>
        <v>0</v>
      </c>
      <c r="K717" s="184" t="s">
        <v>263</v>
      </c>
      <c r="L717" s="39"/>
      <c r="M717" s="189" t="s">
        <v>1</v>
      </c>
      <c r="N717" s="190" t="s">
        <v>40</v>
      </c>
      <c r="O717" s="77"/>
      <c r="P717" s="191">
        <f>O717*H717</f>
        <v>0</v>
      </c>
      <c r="Q717" s="191">
        <v>0.00040000000000000002</v>
      </c>
      <c r="R717" s="191">
        <f>Q717*H717</f>
        <v>0.10707200000000001</v>
      </c>
      <c r="S717" s="191">
        <v>0</v>
      </c>
      <c r="T717" s="192">
        <f>S717*H717</f>
        <v>0</v>
      </c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R717" s="193" t="s">
        <v>364</v>
      </c>
      <c r="AT717" s="193" t="s">
        <v>259</v>
      </c>
      <c r="AU717" s="193" t="s">
        <v>85</v>
      </c>
      <c r="AY717" s="19" t="s">
        <v>257</v>
      </c>
      <c r="BE717" s="194">
        <f>IF(N717="základní",J717,0)</f>
        <v>0</v>
      </c>
      <c r="BF717" s="194">
        <f>IF(N717="snížená",J717,0)</f>
        <v>0</v>
      </c>
      <c r="BG717" s="194">
        <f>IF(N717="zákl. přenesená",J717,0)</f>
        <v>0</v>
      </c>
      <c r="BH717" s="194">
        <f>IF(N717="sníž. přenesená",J717,0)</f>
        <v>0</v>
      </c>
      <c r="BI717" s="194">
        <f>IF(N717="nulová",J717,0)</f>
        <v>0</v>
      </c>
      <c r="BJ717" s="19" t="s">
        <v>82</v>
      </c>
      <c r="BK717" s="194">
        <f>ROUND(I717*H717,2)</f>
        <v>0</v>
      </c>
      <c r="BL717" s="19" t="s">
        <v>364</v>
      </c>
      <c r="BM717" s="193" t="s">
        <v>4127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4128</v>
      </c>
      <c r="G718" s="14"/>
      <c r="H718" s="206">
        <v>267.68000000000001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5" customFormat="1">
      <c r="A719" s="15"/>
      <c r="B719" s="211"/>
      <c r="C719" s="15"/>
      <c r="D719" s="196" t="s">
        <v>265</v>
      </c>
      <c r="E719" s="212" t="s">
        <v>1</v>
      </c>
      <c r="F719" s="213" t="s">
        <v>271</v>
      </c>
      <c r="G719" s="15"/>
      <c r="H719" s="214">
        <v>267.68000000000001</v>
      </c>
      <c r="I719" s="215"/>
      <c r="J719" s="15"/>
      <c r="K719" s="15"/>
      <c r="L719" s="211"/>
      <c r="M719" s="216"/>
      <c r="N719" s="217"/>
      <c r="O719" s="217"/>
      <c r="P719" s="217"/>
      <c r="Q719" s="217"/>
      <c r="R719" s="217"/>
      <c r="S719" s="217"/>
      <c r="T719" s="218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12" t="s">
        <v>265</v>
      </c>
      <c r="AU719" s="212" t="s">
        <v>85</v>
      </c>
      <c r="AV719" s="15" t="s">
        <v>108</v>
      </c>
      <c r="AW719" s="15" t="s">
        <v>32</v>
      </c>
      <c r="AX719" s="15" t="s">
        <v>82</v>
      </c>
      <c r="AY719" s="212" t="s">
        <v>257</v>
      </c>
    </row>
    <row r="720" s="2" customFormat="1" ht="44.25" customHeight="1">
      <c r="A720" s="38"/>
      <c r="B720" s="181"/>
      <c r="C720" s="227" t="s">
        <v>1052</v>
      </c>
      <c r="D720" s="227" t="s">
        <v>315</v>
      </c>
      <c r="E720" s="228" t="s">
        <v>1079</v>
      </c>
      <c r="F720" s="229" t="s">
        <v>1080</v>
      </c>
      <c r="G720" s="230" t="s">
        <v>323</v>
      </c>
      <c r="H720" s="231">
        <v>527.54399999999998</v>
      </c>
      <c r="I720" s="232"/>
      <c r="J720" s="233">
        <f>ROUND(I720*H720,2)</f>
        <v>0</v>
      </c>
      <c r="K720" s="229" t="s">
        <v>263</v>
      </c>
      <c r="L720" s="234"/>
      <c r="M720" s="235" t="s">
        <v>1</v>
      </c>
      <c r="N720" s="236" t="s">
        <v>40</v>
      </c>
      <c r="O720" s="77"/>
      <c r="P720" s="191">
        <f>O720*H720</f>
        <v>0</v>
      </c>
      <c r="Q720" s="191">
        <v>0.0054000000000000003</v>
      </c>
      <c r="R720" s="191">
        <f>Q720*H720</f>
        <v>2.8487376000000002</v>
      </c>
      <c r="S720" s="191">
        <v>0</v>
      </c>
      <c r="T720" s="192">
        <f>S720*H720</f>
        <v>0</v>
      </c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R720" s="193" t="s">
        <v>462</v>
      </c>
      <c r="AT720" s="193" t="s">
        <v>315</v>
      </c>
      <c r="AU720" s="193" t="s">
        <v>85</v>
      </c>
      <c r="AY720" s="19" t="s">
        <v>257</v>
      </c>
      <c r="BE720" s="194">
        <f>IF(N720="základní",J720,0)</f>
        <v>0</v>
      </c>
      <c r="BF720" s="194">
        <f>IF(N720="snížená",J720,0)</f>
        <v>0</v>
      </c>
      <c r="BG720" s="194">
        <f>IF(N720="zákl. přenesená",J720,0)</f>
        <v>0</v>
      </c>
      <c r="BH720" s="194">
        <f>IF(N720="sníž. přenesená",J720,0)</f>
        <v>0</v>
      </c>
      <c r="BI720" s="194">
        <f>IF(N720="nulová",J720,0)</f>
        <v>0</v>
      </c>
      <c r="BJ720" s="19" t="s">
        <v>82</v>
      </c>
      <c r="BK720" s="194">
        <f>ROUND(I720*H720,2)</f>
        <v>0</v>
      </c>
      <c r="BL720" s="19" t="s">
        <v>364</v>
      </c>
      <c r="BM720" s="193" t="s">
        <v>4129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4130</v>
      </c>
      <c r="G721" s="14"/>
      <c r="H721" s="206">
        <v>298.12599999999998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85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4131</v>
      </c>
      <c r="G722" s="14"/>
      <c r="H722" s="206">
        <v>160.608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5" customFormat="1">
      <c r="A723" s="15"/>
      <c r="B723" s="211"/>
      <c r="C723" s="15"/>
      <c r="D723" s="196" t="s">
        <v>265</v>
      </c>
      <c r="E723" s="212" t="s">
        <v>1</v>
      </c>
      <c r="F723" s="213" t="s">
        <v>271</v>
      </c>
      <c r="G723" s="15"/>
      <c r="H723" s="214">
        <v>458.73399999999998</v>
      </c>
      <c r="I723" s="215"/>
      <c r="J723" s="15"/>
      <c r="K723" s="15"/>
      <c r="L723" s="211"/>
      <c r="M723" s="216"/>
      <c r="N723" s="217"/>
      <c r="O723" s="217"/>
      <c r="P723" s="217"/>
      <c r="Q723" s="217"/>
      <c r="R723" s="217"/>
      <c r="S723" s="217"/>
      <c r="T723" s="218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12" t="s">
        <v>265</v>
      </c>
      <c r="AU723" s="212" t="s">
        <v>85</v>
      </c>
      <c r="AV723" s="15" t="s">
        <v>108</v>
      </c>
      <c r="AW723" s="15" t="s">
        <v>32</v>
      </c>
      <c r="AX723" s="15" t="s">
        <v>82</v>
      </c>
      <c r="AY723" s="212" t="s">
        <v>257</v>
      </c>
    </row>
    <row r="724" s="14" customFormat="1">
      <c r="A724" s="14"/>
      <c r="B724" s="203"/>
      <c r="C724" s="14"/>
      <c r="D724" s="196" t="s">
        <v>265</v>
      </c>
      <c r="E724" s="14"/>
      <c r="F724" s="205" t="s">
        <v>4132</v>
      </c>
      <c r="G724" s="14"/>
      <c r="H724" s="206">
        <v>527.54399999999998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</v>
      </c>
      <c r="AX724" s="14" t="s">
        <v>82</v>
      </c>
      <c r="AY724" s="204" t="s">
        <v>257</v>
      </c>
    </row>
    <row r="725" s="2" customFormat="1" ht="49.05" customHeight="1">
      <c r="A725" s="38"/>
      <c r="B725" s="181"/>
      <c r="C725" s="227" t="s">
        <v>1057</v>
      </c>
      <c r="D725" s="227" t="s">
        <v>315</v>
      </c>
      <c r="E725" s="228" t="s">
        <v>1086</v>
      </c>
      <c r="F725" s="229" t="s">
        <v>1087</v>
      </c>
      <c r="G725" s="230" t="s">
        <v>323</v>
      </c>
      <c r="H725" s="231">
        <v>527.54399999999998</v>
      </c>
      <c r="I725" s="232"/>
      <c r="J725" s="233">
        <f>ROUND(I725*H725,2)</f>
        <v>0</v>
      </c>
      <c r="K725" s="229" t="s">
        <v>263</v>
      </c>
      <c r="L725" s="234"/>
      <c r="M725" s="235" t="s">
        <v>1</v>
      </c>
      <c r="N725" s="236" t="s">
        <v>40</v>
      </c>
      <c r="O725" s="77"/>
      <c r="P725" s="191">
        <f>O725*H725</f>
        <v>0</v>
      </c>
      <c r="Q725" s="191">
        <v>0.0053</v>
      </c>
      <c r="R725" s="191">
        <f>Q725*H725</f>
        <v>2.7959831999999998</v>
      </c>
      <c r="S725" s="191">
        <v>0</v>
      </c>
      <c r="T725" s="192">
        <f>S725*H725</f>
        <v>0</v>
      </c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R725" s="193" t="s">
        <v>462</v>
      </c>
      <c r="AT725" s="193" t="s">
        <v>315</v>
      </c>
      <c r="AU725" s="193" t="s">
        <v>85</v>
      </c>
      <c r="AY725" s="19" t="s">
        <v>257</v>
      </c>
      <c r="BE725" s="194">
        <f>IF(N725="základní",J725,0)</f>
        <v>0</v>
      </c>
      <c r="BF725" s="194">
        <f>IF(N725="snížená",J725,0)</f>
        <v>0</v>
      </c>
      <c r="BG725" s="194">
        <f>IF(N725="zákl. přenesená",J725,0)</f>
        <v>0</v>
      </c>
      <c r="BH725" s="194">
        <f>IF(N725="sníž. přenesená",J725,0)</f>
        <v>0</v>
      </c>
      <c r="BI725" s="194">
        <f>IF(N725="nulová",J725,0)</f>
        <v>0</v>
      </c>
      <c r="BJ725" s="19" t="s">
        <v>82</v>
      </c>
      <c r="BK725" s="194">
        <f>ROUND(I725*H725,2)</f>
        <v>0</v>
      </c>
      <c r="BL725" s="19" t="s">
        <v>364</v>
      </c>
      <c r="BM725" s="193" t="s">
        <v>4133</v>
      </c>
    </row>
    <row r="726" s="14" customFormat="1">
      <c r="A726" s="14"/>
      <c r="B726" s="203"/>
      <c r="C726" s="14"/>
      <c r="D726" s="196" t="s">
        <v>265</v>
      </c>
      <c r="E726" s="14"/>
      <c r="F726" s="205" t="s">
        <v>4134</v>
      </c>
      <c r="G726" s="14"/>
      <c r="H726" s="206">
        <v>527.54399999999998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</v>
      </c>
      <c r="AX726" s="14" t="s">
        <v>82</v>
      </c>
      <c r="AY726" s="204" t="s">
        <v>257</v>
      </c>
    </row>
    <row r="727" s="2" customFormat="1" ht="24.15" customHeight="1">
      <c r="A727" s="38"/>
      <c r="B727" s="181"/>
      <c r="C727" s="182" t="s">
        <v>1065</v>
      </c>
      <c r="D727" s="182" t="s">
        <v>259</v>
      </c>
      <c r="E727" s="183" t="s">
        <v>1091</v>
      </c>
      <c r="F727" s="184" t="s">
        <v>1092</v>
      </c>
      <c r="G727" s="185" t="s">
        <v>323</v>
      </c>
      <c r="H727" s="186">
        <v>108.47</v>
      </c>
      <c r="I727" s="187"/>
      <c r="J727" s="188">
        <f>ROUND(I727*H727,2)</f>
        <v>0</v>
      </c>
      <c r="K727" s="184" t="s">
        <v>263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0.00040000000000000002</v>
      </c>
      <c r="R727" s="191">
        <f>Q727*H727</f>
        <v>0.043388000000000003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364</v>
      </c>
      <c r="AT727" s="193" t="s">
        <v>259</v>
      </c>
      <c r="AU727" s="193" t="s">
        <v>85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364</v>
      </c>
      <c r="BM727" s="193" t="s">
        <v>4135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834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85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1094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4136</v>
      </c>
      <c r="G730" s="14"/>
      <c r="H730" s="206">
        <v>108.47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5" customFormat="1">
      <c r="A731" s="15"/>
      <c r="B731" s="211"/>
      <c r="C731" s="15"/>
      <c r="D731" s="196" t="s">
        <v>265</v>
      </c>
      <c r="E731" s="212" t="s">
        <v>1</v>
      </c>
      <c r="F731" s="213" t="s">
        <v>271</v>
      </c>
      <c r="G731" s="15"/>
      <c r="H731" s="214">
        <v>108.47</v>
      </c>
      <c r="I731" s="215"/>
      <c r="J731" s="15"/>
      <c r="K731" s="15"/>
      <c r="L731" s="211"/>
      <c r="M731" s="216"/>
      <c r="N731" s="217"/>
      <c r="O731" s="217"/>
      <c r="P731" s="217"/>
      <c r="Q731" s="217"/>
      <c r="R731" s="217"/>
      <c r="S731" s="217"/>
      <c r="T731" s="218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12" t="s">
        <v>265</v>
      </c>
      <c r="AU731" s="212" t="s">
        <v>85</v>
      </c>
      <c r="AV731" s="15" t="s">
        <v>108</v>
      </c>
      <c r="AW731" s="15" t="s">
        <v>32</v>
      </c>
      <c r="AX731" s="15" t="s">
        <v>82</v>
      </c>
      <c r="AY731" s="212" t="s">
        <v>257</v>
      </c>
    </row>
    <row r="732" s="2" customFormat="1" ht="24.15" customHeight="1">
      <c r="A732" s="38"/>
      <c r="B732" s="181"/>
      <c r="C732" s="182" t="s">
        <v>1073</v>
      </c>
      <c r="D732" s="182" t="s">
        <v>259</v>
      </c>
      <c r="E732" s="183" t="s">
        <v>1099</v>
      </c>
      <c r="F732" s="184" t="s">
        <v>1100</v>
      </c>
      <c r="G732" s="185" t="s">
        <v>422</v>
      </c>
      <c r="H732" s="186">
        <v>47.523000000000003</v>
      </c>
      <c r="I732" s="187"/>
      <c r="J732" s="188">
        <f>ROUND(I732*H732,2)</f>
        <v>0</v>
      </c>
      <c r="K732" s="184" t="s">
        <v>263</v>
      </c>
      <c r="L732" s="39"/>
      <c r="M732" s="189" t="s">
        <v>1</v>
      </c>
      <c r="N732" s="190" t="s">
        <v>40</v>
      </c>
      <c r="O732" s="77"/>
      <c r="P732" s="191">
        <f>O732*H732</f>
        <v>0</v>
      </c>
      <c r="Q732" s="191">
        <v>0.00016000000000000001</v>
      </c>
      <c r="R732" s="191">
        <f>Q732*H732</f>
        <v>0.0076036800000000015</v>
      </c>
      <c r="S732" s="191">
        <v>0</v>
      </c>
      <c r="T732" s="192">
        <f>S732*H732</f>
        <v>0</v>
      </c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R732" s="193" t="s">
        <v>364</v>
      </c>
      <c r="AT732" s="193" t="s">
        <v>259</v>
      </c>
      <c r="AU732" s="193" t="s">
        <v>85</v>
      </c>
      <c r="AY732" s="19" t="s">
        <v>257</v>
      </c>
      <c r="BE732" s="194">
        <f>IF(N732="základní",J732,0)</f>
        <v>0</v>
      </c>
      <c r="BF732" s="194">
        <f>IF(N732="snížená",J732,0)</f>
        <v>0</v>
      </c>
      <c r="BG732" s="194">
        <f>IF(N732="zákl. přenesená",J732,0)</f>
        <v>0</v>
      </c>
      <c r="BH732" s="194">
        <f>IF(N732="sníž. přenesená",J732,0)</f>
        <v>0</v>
      </c>
      <c r="BI732" s="194">
        <f>IF(N732="nulová",J732,0)</f>
        <v>0</v>
      </c>
      <c r="BJ732" s="19" t="s">
        <v>82</v>
      </c>
      <c r="BK732" s="194">
        <f>ROUND(I732*H732,2)</f>
        <v>0</v>
      </c>
      <c r="BL732" s="19" t="s">
        <v>364</v>
      </c>
      <c r="BM732" s="193" t="s">
        <v>4137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1102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4138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4" customFormat="1">
      <c r="A735" s="14"/>
      <c r="B735" s="203"/>
      <c r="C735" s="14"/>
      <c r="D735" s="196" t="s">
        <v>265</v>
      </c>
      <c r="E735" s="204" t="s">
        <v>1</v>
      </c>
      <c r="F735" s="205" t="s">
        <v>4139</v>
      </c>
      <c r="G735" s="14"/>
      <c r="H735" s="206">
        <v>32.368000000000002</v>
      </c>
      <c r="I735" s="207"/>
      <c r="J735" s="14"/>
      <c r="K735" s="14"/>
      <c r="L735" s="203"/>
      <c r="M735" s="208"/>
      <c r="N735" s="209"/>
      <c r="O735" s="209"/>
      <c r="P735" s="209"/>
      <c r="Q735" s="209"/>
      <c r="R735" s="209"/>
      <c r="S735" s="209"/>
      <c r="T735" s="210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04" t="s">
        <v>265</v>
      </c>
      <c r="AU735" s="204" t="s">
        <v>85</v>
      </c>
      <c r="AV735" s="14" t="s">
        <v>85</v>
      </c>
      <c r="AW735" s="14" t="s">
        <v>32</v>
      </c>
      <c r="AX735" s="14" t="s">
        <v>75</v>
      </c>
      <c r="AY735" s="204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4140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85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4141</v>
      </c>
      <c r="G737" s="14"/>
      <c r="H737" s="206">
        <v>15.154999999999999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85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5" customFormat="1">
      <c r="A738" s="15"/>
      <c r="B738" s="211"/>
      <c r="C738" s="15"/>
      <c r="D738" s="196" t="s">
        <v>265</v>
      </c>
      <c r="E738" s="212" t="s">
        <v>1</v>
      </c>
      <c r="F738" s="213" t="s">
        <v>271</v>
      </c>
      <c r="G738" s="15"/>
      <c r="H738" s="214">
        <v>47.523000000000003</v>
      </c>
      <c r="I738" s="215"/>
      <c r="J738" s="15"/>
      <c r="K738" s="15"/>
      <c r="L738" s="211"/>
      <c r="M738" s="216"/>
      <c r="N738" s="217"/>
      <c r="O738" s="217"/>
      <c r="P738" s="217"/>
      <c r="Q738" s="217"/>
      <c r="R738" s="217"/>
      <c r="S738" s="217"/>
      <c r="T738" s="218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12" t="s">
        <v>265</v>
      </c>
      <c r="AU738" s="212" t="s">
        <v>85</v>
      </c>
      <c r="AV738" s="15" t="s">
        <v>108</v>
      </c>
      <c r="AW738" s="15" t="s">
        <v>32</v>
      </c>
      <c r="AX738" s="15" t="s">
        <v>82</v>
      </c>
      <c r="AY738" s="212" t="s">
        <v>257</v>
      </c>
    </row>
    <row r="739" s="2" customFormat="1" ht="24.15" customHeight="1">
      <c r="A739" s="38"/>
      <c r="B739" s="181"/>
      <c r="C739" s="182" t="s">
        <v>1078</v>
      </c>
      <c r="D739" s="182" t="s">
        <v>259</v>
      </c>
      <c r="E739" s="183" t="s">
        <v>1110</v>
      </c>
      <c r="F739" s="184" t="s">
        <v>1111</v>
      </c>
      <c r="G739" s="185" t="s">
        <v>323</v>
      </c>
      <c r="H739" s="186">
        <v>108.47</v>
      </c>
      <c r="I739" s="187"/>
      <c r="J739" s="188">
        <f>ROUND(I739*H739,2)</f>
        <v>0</v>
      </c>
      <c r="K739" s="184" t="s">
        <v>263</v>
      </c>
      <c r="L739" s="39"/>
      <c r="M739" s="189" t="s">
        <v>1</v>
      </c>
      <c r="N739" s="190" t="s">
        <v>40</v>
      </c>
      <c r="O739" s="77"/>
      <c r="P739" s="191">
        <f>O739*H739</f>
        <v>0</v>
      </c>
      <c r="Q739" s="191">
        <v>0</v>
      </c>
      <c r="R739" s="191">
        <f>Q739*H739</f>
        <v>0</v>
      </c>
      <c r="S739" s="191">
        <v>0</v>
      </c>
      <c r="T739" s="192">
        <f>S739*H739</f>
        <v>0</v>
      </c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R739" s="193" t="s">
        <v>364</v>
      </c>
      <c r="AT739" s="193" t="s">
        <v>259</v>
      </c>
      <c r="AU739" s="193" t="s">
        <v>85</v>
      </c>
      <c r="AY739" s="19" t="s">
        <v>257</v>
      </c>
      <c r="BE739" s="194">
        <f>IF(N739="základní",J739,0)</f>
        <v>0</v>
      </c>
      <c r="BF739" s="194">
        <f>IF(N739="snížená",J739,0)</f>
        <v>0</v>
      </c>
      <c r="BG739" s="194">
        <f>IF(N739="zákl. přenesená",J739,0)</f>
        <v>0</v>
      </c>
      <c r="BH739" s="194">
        <f>IF(N739="sníž. přenesená",J739,0)</f>
        <v>0</v>
      </c>
      <c r="BI739" s="194">
        <f>IF(N739="nulová",J739,0)</f>
        <v>0</v>
      </c>
      <c r="BJ739" s="19" t="s">
        <v>82</v>
      </c>
      <c r="BK739" s="194">
        <f>ROUND(I739*H739,2)</f>
        <v>0</v>
      </c>
      <c r="BL739" s="19" t="s">
        <v>364</v>
      </c>
      <c r="BM739" s="193" t="s">
        <v>4142</v>
      </c>
    </row>
    <row r="740" s="13" customFormat="1">
      <c r="A740" s="13"/>
      <c r="B740" s="195"/>
      <c r="C740" s="13"/>
      <c r="D740" s="196" t="s">
        <v>265</v>
      </c>
      <c r="E740" s="197" t="s">
        <v>1</v>
      </c>
      <c r="F740" s="198" t="s">
        <v>834</v>
      </c>
      <c r="G740" s="13"/>
      <c r="H740" s="197" t="s">
        <v>1</v>
      </c>
      <c r="I740" s="199"/>
      <c r="J740" s="13"/>
      <c r="K740" s="13"/>
      <c r="L740" s="195"/>
      <c r="M740" s="200"/>
      <c r="N740" s="201"/>
      <c r="O740" s="201"/>
      <c r="P740" s="201"/>
      <c r="Q740" s="201"/>
      <c r="R740" s="201"/>
      <c r="S740" s="201"/>
      <c r="T740" s="20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197" t="s">
        <v>265</v>
      </c>
      <c r="AU740" s="197" t="s">
        <v>85</v>
      </c>
      <c r="AV740" s="13" t="s">
        <v>82</v>
      </c>
      <c r="AW740" s="13" t="s">
        <v>32</v>
      </c>
      <c r="AX740" s="13" t="s">
        <v>75</v>
      </c>
      <c r="AY740" s="197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1094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4136</v>
      </c>
      <c r="G742" s="14"/>
      <c r="H742" s="206">
        <v>108.47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5" customFormat="1">
      <c r="A743" s="15"/>
      <c r="B743" s="211"/>
      <c r="C743" s="15"/>
      <c r="D743" s="196" t="s">
        <v>265</v>
      </c>
      <c r="E743" s="212" t="s">
        <v>1</v>
      </c>
      <c r="F743" s="213" t="s">
        <v>271</v>
      </c>
      <c r="G743" s="15"/>
      <c r="H743" s="214">
        <v>108.47</v>
      </c>
      <c r="I743" s="215"/>
      <c r="J743" s="15"/>
      <c r="K743" s="15"/>
      <c r="L743" s="211"/>
      <c r="M743" s="216"/>
      <c r="N743" s="217"/>
      <c r="O743" s="217"/>
      <c r="P743" s="217"/>
      <c r="Q743" s="217"/>
      <c r="R743" s="217"/>
      <c r="S743" s="217"/>
      <c r="T743" s="218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12" t="s">
        <v>265</v>
      </c>
      <c r="AU743" s="212" t="s">
        <v>85</v>
      </c>
      <c r="AV743" s="15" t="s">
        <v>108</v>
      </c>
      <c r="AW743" s="15" t="s">
        <v>32</v>
      </c>
      <c r="AX743" s="15" t="s">
        <v>82</v>
      </c>
      <c r="AY743" s="212" t="s">
        <v>257</v>
      </c>
    </row>
    <row r="744" s="2" customFormat="1" ht="24.15" customHeight="1">
      <c r="A744" s="38"/>
      <c r="B744" s="181"/>
      <c r="C744" s="227" t="s">
        <v>1085</v>
      </c>
      <c r="D744" s="227" t="s">
        <v>315</v>
      </c>
      <c r="E744" s="228" t="s">
        <v>1114</v>
      </c>
      <c r="F744" s="229" t="s">
        <v>1115</v>
      </c>
      <c r="G744" s="230" t="s">
        <v>323</v>
      </c>
      <c r="H744" s="231">
        <v>130.16399999999999</v>
      </c>
      <c r="I744" s="232"/>
      <c r="J744" s="233">
        <f>ROUND(I744*H744,2)</f>
        <v>0</v>
      </c>
      <c r="K744" s="229" t="s">
        <v>263</v>
      </c>
      <c r="L744" s="234"/>
      <c r="M744" s="235" t="s">
        <v>1</v>
      </c>
      <c r="N744" s="236" t="s">
        <v>40</v>
      </c>
      <c r="O744" s="77"/>
      <c r="P744" s="191">
        <f>O744*H744</f>
        <v>0</v>
      </c>
      <c r="Q744" s="191">
        <v>0.00050000000000000001</v>
      </c>
      <c r="R744" s="191">
        <f>Q744*H744</f>
        <v>0.065082000000000001</v>
      </c>
      <c r="S744" s="191">
        <v>0</v>
      </c>
      <c r="T744" s="192">
        <f>S744*H744</f>
        <v>0</v>
      </c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R744" s="193" t="s">
        <v>462</v>
      </c>
      <c r="AT744" s="193" t="s">
        <v>315</v>
      </c>
      <c r="AU744" s="193" t="s">
        <v>85</v>
      </c>
      <c r="AY744" s="19" t="s">
        <v>257</v>
      </c>
      <c r="BE744" s="194">
        <f>IF(N744="základní",J744,0)</f>
        <v>0</v>
      </c>
      <c r="BF744" s="194">
        <f>IF(N744="snížená",J744,0)</f>
        <v>0</v>
      </c>
      <c r="BG744" s="194">
        <f>IF(N744="zákl. přenesená",J744,0)</f>
        <v>0</v>
      </c>
      <c r="BH744" s="194">
        <f>IF(N744="sníž. přenesená",J744,0)</f>
        <v>0</v>
      </c>
      <c r="BI744" s="194">
        <f>IF(N744="nulová",J744,0)</f>
        <v>0</v>
      </c>
      <c r="BJ744" s="19" t="s">
        <v>82</v>
      </c>
      <c r="BK744" s="194">
        <f>ROUND(I744*H744,2)</f>
        <v>0</v>
      </c>
      <c r="BL744" s="19" t="s">
        <v>364</v>
      </c>
      <c r="BM744" s="193" t="s">
        <v>4143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834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1094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4" customFormat="1">
      <c r="A747" s="14"/>
      <c r="B747" s="203"/>
      <c r="C747" s="14"/>
      <c r="D747" s="196" t="s">
        <v>265</v>
      </c>
      <c r="E747" s="204" t="s">
        <v>1</v>
      </c>
      <c r="F747" s="205" t="s">
        <v>4136</v>
      </c>
      <c r="G747" s="14"/>
      <c r="H747" s="206">
        <v>108.47</v>
      </c>
      <c r="I747" s="207"/>
      <c r="J747" s="14"/>
      <c r="K747" s="14"/>
      <c r="L747" s="203"/>
      <c r="M747" s="208"/>
      <c r="N747" s="209"/>
      <c r="O747" s="209"/>
      <c r="P747" s="209"/>
      <c r="Q747" s="209"/>
      <c r="R747" s="209"/>
      <c r="S747" s="209"/>
      <c r="T747" s="210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4" t="s">
        <v>265</v>
      </c>
      <c r="AU747" s="204" t="s">
        <v>85</v>
      </c>
      <c r="AV747" s="14" t="s">
        <v>85</v>
      </c>
      <c r="AW747" s="14" t="s">
        <v>32</v>
      </c>
      <c r="AX747" s="14" t="s">
        <v>75</v>
      </c>
      <c r="AY747" s="204" t="s">
        <v>257</v>
      </c>
    </row>
    <row r="748" s="15" customFormat="1">
      <c r="A748" s="15"/>
      <c r="B748" s="211"/>
      <c r="C748" s="15"/>
      <c r="D748" s="196" t="s">
        <v>265</v>
      </c>
      <c r="E748" s="212" t="s">
        <v>1</v>
      </c>
      <c r="F748" s="213" t="s">
        <v>271</v>
      </c>
      <c r="G748" s="15"/>
      <c r="H748" s="214">
        <v>108.47</v>
      </c>
      <c r="I748" s="215"/>
      <c r="J748" s="15"/>
      <c r="K748" s="15"/>
      <c r="L748" s="211"/>
      <c r="M748" s="216"/>
      <c r="N748" s="217"/>
      <c r="O748" s="217"/>
      <c r="P748" s="217"/>
      <c r="Q748" s="217"/>
      <c r="R748" s="217"/>
      <c r="S748" s="217"/>
      <c r="T748" s="218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12" t="s">
        <v>265</v>
      </c>
      <c r="AU748" s="212" t="s">
        <v>85</v>
      </c>
      <c r="AV748" s="15" t="s">
        <v>108</v>
      </c>
      <c r="AW748" s="15" t="s">
        <v>32</v>
      </c>
      <c r="AX748" s="15" t="s">
        <v>82</v>
      </c>
      <c r="AY748" s="212" t="s">
        <v>257</v>
      </c>
    </row>
    <row r="749" s="14" customFormat="1">
      <c r="A749" s="14"/>
      <c r="B749" s="203"/>
      <c r="C749" s="14"/>
      <c r="D749" s="196" t="s">
        <v>265</v>
      </c>
      <c r="E749" s="14"/>
      <c r="F749" s="205" t="s">
        <v>4144</v>
      </c>
      <c r="G749" s="14"/>
      <c r="H749" s="206">
        <v>130.16399999999999</v>
      </c>
      <c r="I749" s="207"/>
      <c r="J749" s="14"/>
      <c r="K749" s="14"/>
      <c r="L749" s="203"/>
      <c r="M749" s="208"/>
      <c r="N749" s="209"/>
      <c r="O749" s="209"/>
      <c r="P749" s="209"/>
      <c r="Q749" s="209"/>
      <c r="R749" s="209"/>
      <c r="S749" s="209"/>
      <c r="T749" s="210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4" t="s">
        <v>265</v>
      </c>
      <c r="AU749" s="204" t="s">
        <v>85</v>
      </c>
      <c r="AV749" s="14" t="s">
        <v>85</v>
      </c>
      <c r="AW749" s="14" t="s">
        <v>3</v>
      </c>
      <c r="AX749" s="14" t="s">
        <v>82</v>
      </c>
      <c r="AY749" s="204" t="s">
        <v>257</v>
      </c>
    </row>
    <row r="750" s="2" customFormat="1" ht="33" customHeight="1">
      <c r="A750" s="38"/>
      <c r="B750" s="181"/>
      <c r="C750" s="182" t="s">
        <v>1090</v>
      </c>
      <c r="D750" s="182" t="s">
        <v>259</v>
      </c>
      <c r="E750" s="183" t="s">
        <v>1119</v>
      </c>
      <c r="F750" s="184" t="s">
        <v>1120</v>
      </c>
      <c r="G750" s="185" t="s">
        <v>304</v>
      </c>
      <c r="H750" s="186">
        <v>6.2069999999999999</v>
      </c>
      <c r="I750" s="187"/>
      <c r="J750" s="188">
        <f>ROUND(I750*H750,2)</f>
        <v>0</v>
      </c>
      <c r="K750" s="184" t="s">
        <v>263</v>
      </c>
      <c r="L750" s="39"/>
      <c r="M750" s="189" t="s">
        <v>1</v>
      </c>
      <c r="N750" s="190" t="s">
        <v>40</v>
      </c>
      <c r="O750" s="77"/>
      <c r="P750" s="191">
        <f>O750*H750</f>
        <v>0</v>
      </c>
      <c r="Q750" s="191">
        <v>0</v>
      </c>
      <c r="R750" s="191">
        <f>Q750*H750</f>
        <v>0</v>
      </c>
      <c r="S750" s="191">
        <v>0</v>
      </c>
      <c r="T750" s="192">
        <f>S750*H750</f>
        <v>0</v>
      </c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R750" s="193" t="s">
        <v>364</v>
      </c>
      <c r="AT750" s="193" t="s">
        <v>259</v>
      </c>
      <c r="AU750" s="193" t="s">
        <v>85</v>
      </c>
      <c r="AY750" s="19" t="s">
        <v>257</v>
      </c>
      <c r="BE750" s="194">
        <f>IF(N750="základní",J750,0)</f>
        <v>0</v>
      </c>
      <c r="BF750" s="194">
        <f>IF(N750="snížená",J750,0)</f>
        <v>0</v>
      </c>
      <c r="BG750" s="194">
        <f>IF(N750="zákl. přenesená",J750,0)</f>
        <v>0</v>
      </c>
      <c r="BH750" s="194">
        <f>IF(N750="sníž. přenesená",J750,0)</f>
        <v>0</v>
      </c>
      <c r="BI750" s="194">
        <f>IF(N750="nulová",J750,0)</f>
        <v>0</v>
      </c>
      <c r="BJ750" s="19" t="s">
        <v>82</v>
      </c>
      <c r="BK750" s="194">
        <f>ROUND(I750*H750,2)</f>
        <v>0</v>
      </c>
      <c r="BL750" s="19" t="s">
        <v>364</v>
      </c>
      <c r="BM750" s="193" t="s">
        <v>4145</v>
      </c>
    </row>
    <row r="751" s="2" customFormat="1" ht="24.15" customHeight="1">
      <c r="A751" s="38"/>
      <c r="B751" s="181"/>
      <c r="C751" s="182" t="s">
        <v>1098</v>
      </c>
      <c r="D751" s="182" t="s">
        <v>259</v>
      </c>
      <c r="E751" s="183" t="s">
        <v>1123</v>
      </c>
      <c r="F751" s="184" t="s">
        <v>1124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4146</v>
      </c>
    </row>
    <row r="752" s="12" customFormat="1" ht="22.8" customHeight="1">
      <c r="A752" s="12"/>
      <c r="B752" s="168"/>
      <c r="C752" s="12"/>
      <c r="D752" s="169" t="s">
        <v>74</v>
      </c>
      <c r="E752" s="179" t="s">
        <v>1126</v>
      </c>
      <c r="F752" s="179" t="s">
        <v>1127</v>
      </c>
      <c r="G752" s="12"/>
      <c r="H752" s="12"/>
      <c r="I752" s="171"/>
      <c r="J752" s="180">
        <f>BK752</f>
        <v>0</v>
      </c>
      <c r="K752" s="12"/>
      <c r="L752" s="168"/>
      <c r="M752" s="173"/>
      <c r="N752" s="174"/>
      <c r="O752" s="174"/>
      <c r="P752" s="175">
        <f>SUM(P753:P935)</f>
        <v>0</v>
      </c>
      <c r="Q752" s="174"/>
      <c r="R752" s="175">
        <f>SUM(R753:R935)</f>
        <v>69.806283750000006</v>
      </c>
      <c r="S752" s="174"/>
      <c r="T752" s="176">
        <f>SUM(T753:T935)</f>
        <v>0</v>
      </c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R752" s="169" t="s">
        <v>85</v>
      </c>
      <c r="AT752" s="177" t="s">
        <v>74</v>
      </c>
      <c r="AU752" s="177" t="s">
        <v>82</v>
      </c>
      <c r="AY752" s="169" t="s">
        <v>257</v>
      </c>
      <c r="BK752" s="178">
        <f>SUM(BK753:BK935)</f>
        <v>0</v>
      </c>
    </row>
    <row r="753" s="2" customFormat="1" ht="24.15" customHeight="1">
      <c r="A753" s="38"/>
      <c r="B753" s="181"/>
      <c r="C753" s="182" t="s">
        <v>1109</v>
      </c>
      <c r="D753" s="182" t="s">
        <v>259</v>
      </c>
      <c r="E753" s="183" t="s">
        <v>1129</v>
      </c>
      <c r="F753" s="184" t="s">
        <v>1130</v>
      </c>
      <c r="G753" s="185" t="s">
        <v>323</v>
      </c>
      <c r="H753" s="186">
        <v>317.25</v>
      </c>
      <c r="I753" s="187"/>
      <c r="J753" s="188">
        <f>ROUND(I753*H753,2)</f>
        <v>0</v>
      </c>
      <c r="K753" s="184" t="s">
        <v>263</v>
      </c>
      <c r="L753" s="39"/>
      <c r="M753" s="189" t="s">
        <v>1</v>
      </c>
      <c r="N753" s="190" t="s">
        <v>40</v>
      </c>
      <c r="O753" s="77"/>
      <c r="P753" s="191">
        <f>O753*H753</f>
        <v>0</v>
      </c>
      <c r="Q753" s="191">
        <v>0</v>
      </c>
      <c r="R753" s="191">
        <f>Q753*H753</f>
        <v>0</v>
      </c>
      <c r="S753" s="191">
        <v>0</v>
      </c>
      <c r="T753" s="192">
        <f>S753*H753</f>
        <v>0</v>
      </c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R753" s="193" t="s">
        <v>364</v>
      </c>
      <c r="AT753" s="193" t="s">
        <v>259</v>
      </c>
      <c r="AU753" s="193" t="s">
        <v>85</v>
      </c>
      <c r="AY753" s="19" t="s">
        <v>257</v>
      </c>
      <c r="BE753" s="194">
        <f>IF(N753="základní",J753,0)</f>
        <v>0</v>
      </c>
      <c r="BF753" s="194">
        <f>IF(N753="snížená",J753,0)</f>
        <v>0</v>
      </c>
      <c r="BG753" s="194">
        <f>IF(N753="zákl. přenesená",J753,0)</f>
        <v>0</v>
      </c>
      <c r="BH753" s="194">
        <f>IF(N753="sníž. přenesená",J753,0)</f>
        <v>0</v>
      </c>
      <c r="BI753" s="194">
        <f>IF(N753="nulová",J753,0)</f>
        <v>0</v>
      </c>
      <c r="BJ753" s="19" t="s">
        <v>82</v>
      </c>
      <c r="BK753" s="194">
        <f>ROUND(I753*H753,2)</f>
        <v>0</v>
      </c>
      <c r="BL753" s="19" t="s">
        <v>364</v>
      </c>
      <c r="BM753" s="193" t="s">
        <v>4147</v>
      </c>
    </row>
    <row r="754" s="13" customFormat="1">
      <c r="A754" s="13"/>
      <c r="B754" s="195"/>
      <c r="C754" s="13"/>
      <c r="D754" s="196" t="s">
        <v>265</v>
      </c>
      <c r="E754" s="197" t="s">
        <v>1</v>
      </c>
      <c r="F754" s="198" t="s">
        <v>1132</v>
      </c>
      <c r="G754" s="13"/>
      <c r="H754" s="197" t="s">
        <v>1</v>
      </c>
      <c r="I754" s="199"/>
      <c r="J754" s="13"/>
      <c r="K754" s="13"/>
      <c r="L754" s="195"/>
      <c r="M754" s="200"/>
      <c r="N754" s="201"/>
      <c r="O754" s="201"/>
      <c r="P754" s="201"/>
      <c r="Q754" s="201"/>
      <c r="R754" s="201"/>
      <c r="S754" s="201"/>
      <c r="T754" s="20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197" t="s">
        <v>265</v>
      </c>
      <c r="AU754" s="197" t="s">
        <v>85</v>
      </c>
      <c r="AV754" s="13" t="s">
        <v>82</v>
      </c>
      <c r="AW754" s="13" t="s">
        <v>32</v>
      </c>
      <c r="AX754" s="13" t="s">
        <v>75</v>
      </c>
      <c r="AY754" s="197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4148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4149</v>
      </c>
      <c r="G756" s="14"/>
      <c r="H756" s="206">
        <v>84.569999999999993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1133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4150</v>
      </c>
      <c r="G758" s="14"/>
      <c r="H758" s="206">
        <v>112.99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1137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4151</v>
      </c>
      <c r="G760" s="14"/>
      <c r="H760" s="206">
        <v>63.789999999999999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6" customFormat="1">
      <c r="A761" s="16"/>
      <c r="B761" s="219"/>
      <c r="C761" s="16"/>
      <c r="D761" s="196" t="s">
        <v>265</v>
      </c>
      <c r="E761" s="220" t="s">
        <v>1</v>
      </c>
      <c r="F761" s="221" t="s">
        <v>296</v>
      </c>
      <c r="G761" s="16"/>
      <c r="H761" s="222">
        <v>261.35000000000002</v>
      </c>
      <c r="I761" s="223"/>
      <c r="J761" s="16"/>
      <c r="K761" s="16"/>
      <c r="L761" s="219"/>
      <c r="M761" s="224"/>
      <c r="N761" s="225"/>
      <c r="O761" s="225"/>
      <c r="P761" s="225"/>
      <c r="Q761" s="225"/>
      <c r="R761" s="225"/>
      <c r="S761" s="225"/>
      <c r="T761" s="22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T761" s="220" t="s">
        <v>265</v>
      </c>
      <c r="AU761" s="220" t="s">
        <v>85</v>
      </c>
      <c r="AV761" s="16" t="s">
        <v>92</v>
      </c>
      <c r="AW761" s="16" t="s">
        <v>32</v>
      </c>
      <c r="AX761" s="16" t="s">
        <v>75</v>
      </c>
      <c r="AY761" s="220" t="s">
        <v>257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845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85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1139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4152</v>
      </c>
      <c r="G764" s="14"/>
      <c r="H764" s="206">
        <v>18.710000000000001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6" customFormat="1">
      <c r="A765" s="16"/>
      <c r="B765" s="219"/>
      <c r="C765" s="16"/>
      <c r="D765" s="196" t="s">
        <v>265</v>
      </c>
      <c r="E765" s="220" t="s">
        <v>1</v>
      </c>
      <c r="F765" s="221" t="s">
        <v>296</v>
      </c>
      <c r="G765" s="16"/>
      <c r="H765" s="222">
        <v>18.710000000000001</v>
      </c>
      <c r="I765" s="223"/>
      <c r="J765" s="16"/>
      <c r="K765" s="16"/>
      <c r="L765" s="219"/>
      <c r="M765" s="224"/>
      <c r="N765" s="225"/>
      <c r="O765" s="225"/>
      <c r="P765" s="225"/>
      <c r="Q765" s="225"/>
      <c r="R765" s="225"/>
      <c r="S765" s="225"/>
      <c r="T765" s="22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20" t="s">
        <v>265</v>
      </c>
      <c r="AU765" s="220" t="s">
        <v>85</v>
      </c>
      <c r="AV765" s="16" t="s">
        <v>92</v>
      </c>
      <c r="AW765" s="16" t="s">
        <v>32</v>
      </c>
      <c r="AX765" s="16" t="s">
        <v>75</v>
      </c>
      <c r="AY765" s="220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834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85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4153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4154</v>
      </c>
      <c r="G768" s="14"/>
      <c r="H768" s="206">
        <v>19.739999999999998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1139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4155</v>
      </c>
      <c r="G770" s="14"/>
      <c r="H770" s="206">
        <v>17.449999999999999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6" customFormat="1">
      <c r="A771" s="16"/>
      <c r="B771" s="219"/>
      <c r="C771" s="16"/>
      <c r="D771" s="196" t="s">
        <v>265</v>
      </c>
      <c r="E771" s="220" t="s">
        <v>1</v>
      </c>
      <c r="F771" s="221" t="s">
        <v>296</v>
      </c>
      <c r="G771" s="16"/>
      <c r="H771" s="222">
        <v>37.189999999999998</v>
      </c>
      <c r="I771" s="223"/>
      <c r="J771" s="16"/>
      <c r="K771" s="16"/>
      <c r="L771" s="219"/>
      <c r="M771" s="224"/>
      <c r="N771" s="225"/>
      <c r="O771" s="225"/>
      <c r="P771" s="225"/>
      <c r="Q771" s="225"/>
      <c r="R771" s="225"/>
      <c r="S771" s="225"/>
      <c r="T771" s="22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T771" s="220" t="s">
        <v>265</v>
      </c>
      <c r="AU771" s="220" t="s">
        <v>85</v>
      </c>
      <c r="AV771" s="16" t="s">
        <v>92</v>
      </c>
      <c r="AW771" s="16" t="s">
        <v>32</v>
      </c>
      <c r="AX771" s="16" t="s">
        <v>75</v>
      </c>
      <c r="AY771" s="220" t="s">
        <v>257</v>
      </c>
    </row>
    <row r="772" s="15" customFormat="1">
      <c r="A772" s="15"/>
      <c r="B772" s="211"/>
      <c r="C772" s="15"/>
      <c r="D772" s="196" t="s">
        <v>265</v>
      </c>
      <c r="E772" s="212" t="s">
        <v>1</v>
      </c>
      <c r="F772" s="213" t="s">
        <v>271</v>
      </c>
      <c r="G772" s="15"/>
      <c r="H772" s="214">
        <v>317.25</v>
      </c>
      <c r="I772" s="215"/>
      <c r="J772" s="15"/>
      <c r="K772" s="15"/>
      <c r="L772" s="211"/>
      <c r="M772" s="216"/>
      <c r="N772" s="217"/>
      <c r="O772" s="217"/>
      <c r="P772" s="217"/>
      <c r="Q772" s="217"/>
      <c r="R772" s="217"/>
      <c r="S772" s="217"/>
      <c r="T772" s="218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12" t="s">
        <v>265</v>
      </c>
      <c r="AU772" s="212" t="s">
        <v>85</v>
      </c>
      <c r="AV772" s="15" t="s">
        <v>108</v>
      </c>
      <c r="AW772" s="15" t="s">
        <v>32</v>
      </c>
      <c r="AX772" s="15" t="s">
        <v>82</v>
      </c>
      <c r="AY772" s="212" t="s">
        <v>257</v>
      </c>
    </row>
    <row r="773" s="2" customFormat="1" ht="16.5" customHeight="1">
      <c r="A773" s="38"/>
      <c r="B773" s="181"/>
      <c r="C773" s="227" t="s">
        <v>1113</v>
      </c>
      <c r="D773" s="227" t="s">
        <v>315</v>
      </c>
      <c r="E773" s="228" t="s">
        <v>1143</v>
      </c>
      <c r="F773" s="229" t="s">
        <v>1144</v>
      </c>
      <c r="G773" s="230" t="s">
        <v>1145</v>
      </c>
      <c r="H773" s="231">
        <v>111.038</v>
      </c>
      <c r="I773" s="232"/>
      <c r="J773" s="233">
        <f>ROUND(I773*H773,2)</f>
        <v>0</v>
      </c>
      <c r="K773" s="229" t="s">
        <v>263</v>
      </c>
      <c r="L773" s="234"/>
      <c r="M773" s="235" t="s">
        <v>1</v>
      </c>
      <c r="N773" s="236" t="s">
        <v>40</v>
      </c>
      <c r="O773" s="77"/>
      <c r="P773" s="191">
        <f>O773*H773</f>
        <v>0</v>
      </c>
      <c r="Q773" s="191">
        <v>0.001</v>
      </c>
      <c r="R773" s="191">
        <f>Q773*H773</f>
        <v>0.111038</v>
      </c>
      <c r="S773" s="191">
        <v>0</v>
      </c>
      <c r="T773" s="192">
        <f>S773*H773</f>
        <v>0</v>
      </c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R773" s="193" t="s">
        <v>462</v>
      </c>
      <c r="AT773" s="193" t="s">
        <v>315</v>
      </c>
      <c r="AU773" s="193" t="s">
        <v>85</v>
      </c>
      <c r="AY773" s="19" t="s">
        <v>257</v>
      </c>
      <c r="BE773" s="194">
        <f>IF(N773="základní",J773,0)</f>
        <v>0</v>
      </c>
      <c r="BF773" s="194">
        <f>IF(N773="snížená",J773,0)</f>
        <v>0</v>
      </c>
      <c r="BG773" s="194">
        <f>IF(N773="zákl. přenesená",J773,0)</f>
        <v>0</v>
      </c>
      <c r="BH773" s="194">
        <f>IF(N773="sníž. přenesená",J773,0)</f>
        <v>0</v>
      </c>
      <c r="BI773" s="194">
        <f>IF(N773="nulová",J773,0)</f>
        <v>0</v>
      </c>
      <c r="BJ773" s="19" t="s">
        <v>82</v>
      </c>
      <c r="BK773" s="194">
        <f>ROUND(I773*H773,2)</f>
        <v>0</v>
      </c>
      <c r="BL773" s="19" t="s">
        <v>364</v>
      </c>
      <c r="BM773" s="193" t="s">
        <v>4156</v>
      </c>
    </row>
    <row r="774" s="14" customFormat="1">
      <c r="A774" s="14"/>
      <c r="B774" s="203"/>
      <c r="C774" s="14"/>
      <c r="D774" s="196" t="s">
        <v>265</v>
      </c>
      <c r="E774" s="14"/>
      <c r="F774" s="205" t="s">
        <v>4157</v>
      </c>
      <c r="G774" s="14"/>
      <c r="H774" s="206">
        <v>111.038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</v>
      </c>
      <c r="AX774" s="14" t="s">
        <v>82</v>
      </c>
      <c r="AY774" s="204" t="s">
        <v>257</v>
      </c>
    </row>
    <row r="775" s="2" customFormat="1" ht="24.15" customHeight="1">
      <c r="A775" s="38"/>
      <c r="B775" s="181"/>
      <c r="C775" s="182" t="s">
        <v>1118</v>
      </c>
      <c r="D775" s="182" t="s">
        <v>259</v>
      </c>
      <c r="E775" s="183" t="s">
        <v>1149</v>
      </c>
      <c r="F775" s="184" t="s">
        <v>1150</v>
      </c>
      <c r="G775" s="185" t="s">
        <v>323</v>
      </c>
      <c r="H775" s="186">
        <v>317.25</v>
      </c>
      <c r="I775" s="187"/>
      <c r="J775" s="188">
        <f>ROUND(I775*H775,2)</f>
        <v>0</v>
      </c>
      <c r="K775" s="184" t="s">
        <v>263</v>
      </c>
      <c r="L775" s="39"/>
      <c r="M775" s="189" t="s">
        <v>1</v>
      </c>
      <c r="N775" s="190" t="s">
        <v>40</v>
      </c>
      <c r="O775" s="77"/>
      <c r="P775" s="191">
        <f>O775*H775</f>
        <v>0</v>
      </c>
      <c r="Q775" s="191">
        <v>0.00088000000000000003</v>
      </c>
      <c r="R775" s="191">
        <f>Q775*H775</f>
        <v>0.27917999999999998</v>
      </c>
      <c r="S775" s="191">
        <v>0</v>
      </c>
      <c r="T775" s="192">
        <f>S775*H775</f>
        <v>0</v>
      </c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R775" s="193" t="s">
        <v>364</v>
      </c>
      <c r="AT775" s="193" t="s">
        <v>259</v>
      </c>
      <c r="AU775" s="193" t="s">
        <v>85</v>
      </c>
      <c r="AY775" s="19" t="s">
        <v>257</v>
      </c>
      <c r="BE775" s="194">
        <f>IF(N775="základní",J775,0)</f>
        <v>0</v>
      </c>
      <c r="BF775" s="194">
        <f>IF(N775="snížená",J775,0)</f>
        <v>0</v>
      </c>
      <c r="BG775" s="194">
        <f>IF(N775="zákl. přenesená",J775,0)</f>
        <v>0</v>
      </c>
      <c r="BH775" s="194">
        <f>IF(N775="sníž. přenesená",J775,0)</f>
        <v>0</v>
      </c>
      <c r="BI775" s="194">
        <f>IF(N775="nulová",J775,0)</f>
        <v>0</v>
      </c>
      <c r="BJ775" s="19" t="s">
        <v>82</v>
      </c>
      <c r="BK775" s="194">
        <f>ROUND(I775*H775,2)</f>
        <v>0</v>
      </c>
      <c r="BL775" s="19" t="s">
        <v>364</v>
      </c>
      <c r="BM775" s="193" t="s">
        <v>4158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1132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85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4148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4149</v>
      </c>
      <c r="G778" s="14"/>
      <c r="H778" s="206">
        <v>84.569999999999993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1133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4150</v>
      </c>
      <c r="G780" s="14"/>
      <c r="H780" s="206">
        <v>112.99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1137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4151</v>
      </c>
      <c r="G782" s="14"/>
      <c r="H782" s="206">
        <v>63.789999999999999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6" customFormat="1">
      <c r="A783" s="16"/>
      <c r="B783" s="219"/>
      <c r="C783" s="16"/>
      <c r="D783" s="196" t="s">
        <v>265</v>
      </c>
      <c r="E783" s="220" t="s">
        <v>1</v>
      </c>
      <c r="F783" s="221" t="s">
        <v>296</v>
      </c>
      <c r="G783" s="16"/>
      <c r="H783" s="222">
        <v>261.35000000000002</v>
      </c>
      <c r="I783" s="223"/>
      <c r="J783" s="16"/>
      <c r="K783" s="16"/>
      <c r="L783" s="219"/>
      <c r="M783" s="224"/>
      <c r="N783" s="225"/>
      <c r="O783" s="225"/>
      <c r="P783" s="225"/>
      <c r="Q783" s="225"/>
      <c r="R783" s="225"/>
      <c r="S783" s="225"/>
      <c r="T783" s="22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20" t="s">
        <v>265</v>
      </c>
      <c r="AU783" s="220" t="s">
        <v>85</v>
      </c>
      <c r="AV783" s="16" t="s">
        <v>92</v>
      </c>
      <c r="AW783" s="16" t="s">
        <v>32</v>
      </c>
      <c r="AX783" s="16" t="s">
        <v>75</v>
      </c>
      <c r="AY783" s="220" t="s">
        <v>257</v>
      </c>
    </row>
    <row r="784" s="13" customFormat="1">
      <c r="A784" s="13"/>
      <c r="B784" s="195"/>
      <c r="C784" s="13"/>
      <c r="D784" s="196" t="s">
        <v>265</v>
      </c>
      <c r="E784" s="197" t="s">
        <v>1</v>
      </c>
      <c r="F784" s="198" t="s">
        <v>845</v>
      </c>
      <c r="G784" s="13"/>
      <c r="H784" s="197" t="s">
        <v>1</v>
      </c>
      <c r="I784" s="199"/>
      <c r="J784" s="13"/>
      <c r="K784" s="13"/>
      <c r="L784" s="195"/>
      <c r="M784" s="200"/>
      <c r="N784" s="201"/>
      <c r="O784" s="201"/>
      <c r="P784" s="201"/>
      <c r="Q784" s="201"/>
      <c r="R784" s="201"/>
      <c r="S784" s="201"/>
      <c r="T784" s="20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197" t="s">
        <v>265</v>
      </c>
      <c r="AU784" s="197" t="s">
        <v>85</v>
      </c>
      <c r="AV784" s="13" t="s">
        <v>82</v>
      </c>
      <c r="AW784" s="13" t="s">
        <v>32</v>
      </c>
      <c r="AX784" s="13" t="s">
        <v>75</v>
      </c>
      <c r="AY784" s="197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1139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4152</v>
      </c>
      <c r="G786" s="14"/>
      <c r="H786" s="206">
        <v>18.710000000000001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6" customFormat="1">
      <c r="A787" s="16"/>
      <c r="B787" s="219"/>
      <c r="C787" s="16"/>
      <c r="D787" s="196" t="s">
        <v>265</v>
      </c>
      <c r="E787" s="220" t="s">
        <v>1</v>
      </c>
      <c r="F787" s="221" t="s">
        <v>296</v>
      </c>
      <c r="G787" s="16"/>
      <c r="H787" s="222">
        <v>18.710000000000001</v>
      </c>
      <c r="I787" s="223"/>
      <c r="J787" s="16"/>
      <c r="K787" s="16"/>
      <c r="L787" s="219"/>
      <c r="M787" s="224"/>
      <c r="N787" s="225"/>
      <c r="O787" s="225"/>
      <c r="P787" s="225"/>
      <c r="Q787" s="225"/>
      <c r="R787" s="225"/>
      <c r="S787" s="225"/>
      <c r="T787" s="22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20" t="s">
        <v>265</v>
      </c>
      <c r="AU787" s="220" t="s">
        <v>85</v>
      </c>
      <c r="AV787" s="16" t="s">
        <v>92</v>
      </c>
      <c r="AW787" s="16" t="s">
        <v>32</v>
      </c>
      <c r="AX787" s="16" t="s">
        <v>75</v>
      </c>
      <c r="AY787" s="220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834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85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4153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4154</v>
      </c>
      <c r="G790" s="14"/>
      <c r="H790" s="206">
        <v>19.739999999999998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1139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4155</v>
      </c>
      <c r="G792" s="14"/>
      <c r="H792" s="206">
        <v>17.449999999999999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6" customFormat="1">
      <c r="A793" s="16"/>
      <c r="B793" s="219"/>
      <c r="C793" s="16"/>
      <c r="D793" s="196" t="s">
        <v>265</v>
      </c>
      <c r="E793" s="220" t="s">
        <v>1</v>
      </c>
      <c r="F793" s="221" t="s">
        <v>296</v>
      </c>
      <c r="G793" s="16"/>
      <c r="H793" s="222">
        <v>37.189999999999998</v>
      </c>
      <c r="I793" s="223"/>
      <c r="J793" s="16"/>
      <c r="K793" s="16"/>
      <c r="L793" s="219"/>
      <c r="M793" s="224"/>
      <c r="N793" s="225"/>
      <c r="O793" s="225"/>
      <c r="P793" s="225"/>
      <c r="Q793" s="225"/>
      <c r="R793" s="225"/>
      <c r="S793" s="225"/>
      <c r="T793" s="22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20" t="s">
        <v>265</v>
      </c>
      <c r="AU793" s="220" t="s">
        <v>85</v>
      </c>
      <c r="AV793" s="16" t="s">
        <v>92</v>
      </c>
      <c r="AW793" s="16" t="s">
        <v>32</v>
      </c>
      <c r="AX793" s="16" t="s">
        <v>75</v>
      </c>
      <c r="AY793" s="220" t="s">
        <v>257</v>
      </c>
    </row>
    <row r="794" s="15" customFormat="1">
      <c r="A794" s="15"/>
      <c r="B794" s="211"/>
      <c r="C794" s="15"/>
      <c r="D794" s="196" t="s">
        <v>265</v>
      </c>
      <c r="E794" s="212" t="s">
        <v>1</v>
      </c>
      <c r="F794" s="213" t="s">
        <v>271</v>
      </c>
      <c r="G794" s="15"/>
      <c r="H794" s="214">
        <v>317.25</v>
      </c>
      <c r="I794" s="215"/>
      <c r="J794" s="15"/>
      <c r="K794" s="15"/>
      <c r="L794" s="211"/>
      <c r="M794" s="216"/>
      <c r="N794" s="217"/>
      <c r="O794" s="217"/>
      <c r="P794" s="217"/>
      <c r="Q794" s="217"/>
      <c r="R794" s="217"/>
      <c r="S794" s="217"/>
      <c r="T794" s="218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12" t="s">
        <v>265</v>
      </c>
      <c r="AU794" s="212" t="s">
        <v>85</v>
      </c>
      <c r="AV794" s="15" t="s">
        <v>108</v>
      </c>
      <c r="AW794" s="15" t="s">
        <v>32</v>
      </c>
      <c r="AX794" s="15" t="s">
        <v>82</v>
      </c>
      <c r="AY794" s="212" t="s">
        <v>257</v>
      </c>
    </row>
    <row r="795" s="2" customFormat="1" ht="44.25" customHeight="1">
      <c r="A795" s="38"/>
      <c r="B795" s="181"/>
      <c r="C795" s="227" t="s">
        <v>1122</v>
      </c>
      <c r="D795" s="227" t="s">
        <v>315</v>
      </c>
      <c r="E795" s="228" t="s">
        <v>1079</v>
      </c>
      <c r="F795" s="229" t="s">
        <v>1080</v>
      </c>
      <c r="G795" s="230" t="s">
        <v>323</v>
      </c>
      <c r="H795" s="231">
        <v>348.97500000000002</v>
      </c>
      <c r="I795" s="232"/>
      <c r="J795" s="233">
        <f>ROUND(I795*H795,2)</f>
        <v>0</v>
      </c>
      <c r="K795" s="229" t="s">
        <v>263</v>
      </c>
      <c r="L795" s="234"/>
      <c r="M795" s="235" t="s">
        <v>1</v>
      </c>
      <c r="N795" s="236" t="s">
        <v>40</v>
      </c>
      <c r="O795" s="77"/>
      <c r="P795" s="191">
        <f>O795*H795</f>
        <v>0</v>
      </c>
      <c r="Q795" s="191">
        <v>0.0054000000000000003</v>
      </c>
      <c r="R795" s="191">
        <f>Q795*H795</f>
        <v>1.8844650000000003</v>
      </c>
      <c r="S795" s="191">
        <v>0</v>
      </c>
      <c r="T795" s="192">
        <f>S795*H795</f>
        <v>0</v>
      </c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R795" s="193" t="s">
        <v>462</v>
      </c>
      <c r="AT795" s="193" t="s">
        <v>315</v>
      </c>
      <c r="AU795" s="193" t="s">
        <v>85</v>
      </c>
      <c r="AY795" s="19" t="s">
        <v>257</v>
      </c>
      <c r="BE795" s="194">
        <f>IF(N795="základní",J795,0)</f>
        <v>0</v>
      </c>
      <c r="BF795" s="194">
        <f>IF(N795="snížená",J795,0)</f>
        <v>0</v>
      </c>
      <c r="BG795" s="194">
        <f>IF(N795="zákl. přenesená",J795,0)</f>
        <v>0</v>
      </c>
      <c r="BH795" s="194">
        <f>IF(N795="sníž. přenesená",J795,0)</f>
        <v>0</v>
      </c>
      <c r="BI795" s="194">
        <f>IF(N795="nulová",J795,0)</f>
        <v>0</v>
      </c>
      <c r="BJ795" s="19" t="s">
        <v>82</v>
      </c>
      <c r="BK795" s="194">
        <f>ROUND(I795*H795,2)</f>
        <v>0</v>
      </c>
      <c r="BL795" s="19" t="s">
        <v>364</v>
      </c>
      <c r="BM795" s="193" t="s">
        <v>4159</v>
      </c>
    </row>
    <row r="796" s="14" customFormat="1">
      <c r="A796" s="14"/>
      <c r="B796" s="203"/>
      <c r="C796" s="14"/>
      <c r="D796" s="196" t="s">
        <v>265</v>
      </c>
      <c r="E796" s="14"/>
      <c r="F796" s="205" t="s">
        <v>4160</v>
      </c>
      <c r="G796" s="14"/>
      <c r="H796" s="206">
        <v>348.97500000000002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</v>
      </c>
      <c r="AX796" s="14" t="s">
        <v>82</v>
      </c>
      <c r="AY796" s="204" t="s">
        <v>257</v>
      </c>
    </row>
    <row r="797" s="2" customFormat="1" ht="44.25" customHeight="1">
      <c r="A797" s="38"/>
      <c r="B797" s="181"/>
      <c r="C797" s="182" t="s">
        <v>1128</v>
      </c>
      <c r="D797" s="182" t="s">
        <v>259</v>
      </c>
      <c r="E797" s="183" t="s">
        <v>1156</v>
      </c>
      <c r="F797" s="184" t="s">
        <v>1157</v>
      </c>
      <c r="G797" s="185" t="s">
        <v>323</v>
      </c>
      <c r="H797" s="186">
        <v>317.25</v>
      </c>
      <c r="I797" s="187"/>
      <c r="J797" s="188">
        <f>ROUND(I797*H797,2)</f>
        <v>0</v>
      </c>
      <c r="K797" s="184" t="s">
        <v>1</v>
      </c>
      <c r="L797" s="39"/>
      <c r="M797" s="189" t="s">
        <v>1</v>
      </c>
      <c r="N797" s="190" t="s">
        <v>40</v>
      </c>
      <c r="O797" s="77"/>
      <c r="P797" s="191">
        <f>O797*H797</f>
        <v>0</v>
      </c>
      <c r="Q797" s="191">
        <v>3.0000000000000001E-05</v>
      </c>
      <c r="R797" s="191">
        <f>Q797*H797</f>
        <v>0.0095174999999999999</v>
      </c>
      <c r="S797" s="191">
        <v>0</v>
      </c>
      <c r="T797" s="192">
        <f>S797*H797</f>
        <v>0</v>
      </c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R797" s="193" t="s">
        <v>364</v>
      </c>
      <c r="AT797" s="193" t="s">
        <v>259</v>
      </c>
      <c r="AU797" s="193" t="s">
        <v>85</v>
      </c>
      <c r="AY797" s="19" t="s">
        <v>257</v>
      </c>
      <c r="BE797" s="194">
        <f>IF(N797="základní",J797,0)</f>
        <v>0</v>
      </c>
      <c r="BF797" s="194">
        <f>IF(N797="snížená",J797,0)</f>
        <v>0</v>
      </c>
      <c r="BG797" s="194">
        <f>IF(N797="zákl. přenesená",J797,0)</f>
        <v>0</v>
      </c>
      <c r="BH797" s="194">
        <f>IF(N797="sníž. přenesená",J797,0)</f>
        <v>0</v>
      </c>
      <c r="BI797" s="194">
        <f>IF(N797="nulová",J797,0)</f>
        <v>0</v>
      </c>
      <c r="BJ797" s="19" t="s">
        <v>82</v>
      </c>
      <c r="BK797" s="194">
        <f>ROUND(I797*H797,2)</f>
        <v>0</v>
      </c>
      <c r="BL797" s="19" t="s">
        <v>364</v>
      </c>
      <c r="BM797" s="193" t="s">
        <v>4161</v>
      </c>
    </row>
    <row r="798" s="13" customFormat="1">
      <c r="A798" s="13"/>
      <c r="B798" s="195"/>
      <c r="C798" s="13"/>
      <c r="D798" s="196" t="s">
        <v>265</v>
      </c>
      <c r="E798" s="197" t="s">
        <v>1</v>
      </c>
      <c r="F798" s="198" t="s">
        <v>1132</v>
      </c>
      <c r="G798" s="13"/>
      <c r="H798" s="197" t="s">
        <v>1</v>
      </c>
      <c r="I798" s="199"/>
      <c r="J798" s="13"/>
      <c r="K798" s="13"/>
      <c r="L798" s="195"/>
      <c r="M798" s="200"/>
      <c r="N798" s="201"/>
      <c r="O798" s="201"/>
      <c r="P798" s="201"/>
      <c r="Q798" s="201"/>
      <c r="R798" s="201"/>
      <c r="S798" s="201"/>
      <c r="T798" s="20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197" t="s">
        <v>265</v>
      </c>
      <c r="AU798" s="197" t="s">
        <v>85</v>
      </c>
      <c r="AV798" s="13" t="s">
        <v>82</v>
      </c>
      <c r="AW798" s="13" t="s">
        <v>32</v>
      </c>
      <c r="AX798" s="13" t="s">
        <v>75</v>
      </c>
      <c r="AY798" s="197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4148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4149</v>
      </c>
      <c r="G800" s="14"/>
      <c r="H800" s="206">
        <v>84.569999999999993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1133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4150</v>
      </c>
      <c r="G802" s="14"/>
      <c r="H802" s="206">
        <v>112.99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1137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4151</v>
      </c>
      <c r="G804" s="14"/>
      <c r="H804" s="206">
        <v>63.789999999999999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6" customFormat="1">
      <c r="A805" s="16"/>
      <c r="B805" s="219"/>
      <c r="C805" s="16"/>
      <c r="D805" s="196" t="s">
        <v>265</v>
      </c>
      <c r="E805" s="220" t="s">
        <v>1</v>
      </c>
      <c r="F805" s="221" t="s">
        <v>296</v>
      </c>
      <c r="G805" s="16"/>
      <c r="H805" s="222">
        <v>261.35000000000002</v>
      </c>
      <c r="I805" s="223"/>
      <c r="J805" s="16"/>
      <c r="K805" s="16"/>
      <c r="L805" s="219"/>
      <c r="M805" s="224"/>
      <c r="N805" s="225"/>
      <c r="O805" s="225"/>
      <c r="P805" s="225"/>
      <c r="Q805" s="225"/>
      <c r="R805" s="225"/>
      <c r="S805" s="225"/>
      <c r="T805" s="22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20" t="s">
        <v>265</v>
      </c>
      <c r="AU805" s="220" t="s">
        <v>85</v>
      </c>
      <c r="AV805" s="16" t="s">
        <v>92</v>
      </c>
      <c r="AW805" s="16" t="s">
        <v>32</v>
      </c>
      <c r="AX805" s="16" t="s">
        <v>75</v>
      </c>
      <c r="AY805" s="220" t="s">
        <v>257</v>
      </c>
    </row>
    <row r="806" s="13" customFormat="1">
      <c r="A806" s="13"/>
      <c r="B806" s="195"/>
      <c r="C806" s="13"/>
      <c r="D806" s="196" t="s">
        <v>265</v>
      </c>
      <c r="E806" s="197" t="s">
        <v>1</v>
      </c>
      <c r="F806" s="198" t="s">
        <v>845</v>
      </c>
      <c r="G806" s="13"/>
      <c r="H806" s="197" t="s">
        <v>1</v>
      </c>
      <c r="I806" s="199"/>
      <c r="J806" s="13"/>
      <c r="K806" s="13"/>
      <c r="L806" s="195"/>
      <c r="M806" s="200"/>
      <c r="N806" s="201"/>
      <c r="O806" s="201"/>
      <c r="P806" s="201"/>
      <c r="Q806" s="201"/>
      <c r="R806" s="201"/>
      <c r="S806" s="201"/>
      <c r="T806" s="20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197" t="s">
        <v>265</v>
      </c>
      <c r="AU806" s="197" t="s">
        <v>85</v>
      </c>
      <c r="AV806" s="13" t="s">
        <v>82</v>
      </c>
      <c r="AW806" s="13" t="s">
        <v>32</v>
      </c>
      <c r="AX806" s="13" t="s">
        <v>75</v>
      </c>
      <c r="AY806" s="197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1139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4152</v>
      </c>
      <c r="G808" s="14"/>
      <c r="H808" s="206">
        <v>18.710000000000001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6" customFormat="1">
      <c r="A809" s="16"/>
      <c r="B809" s="219"/>
      <c r="C809" s="16"/>
      <c r="D809" s="196" t="s">
        <v>265</v>
      </c>
      <c r="E809" s="220" t="s">
        <v>1</v>
      </c>
      <c r="F809" s="221" t="s">
        <v>296</v>
      </c>
      <c r="G809" s="16"/>
      <c r="H809" s="222">
        <v>18.710000000000001</v>
      </c>
      <c r="I809" s="223"/>
      <c r="J809" s="16"/>
      <c r="K809" s="16"/>
      <c r="L809" s="219"/>
      <c r="M809" s="224"/>
      <c r="N809" s="225"/>
      <c r="O809" s="225"/>
      <c r="P809" s="225"/>
      <c r="Q809" s="225"/>
      <c r="R809" s="225"/>
      <c r="S809" s="225"/>
      <c r="T809" s="22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T809" s="220" t="s">
        <v>265</v>
      </c>
      <c r="AU809" s="220" t="s">
        <v>85</v>
      </c>
      <c r="AV809" s="16" t="s">
        <v>92</v>
      </c>
      <c r="AW809" s="16" t="s">
        <v>32</v>
      </c>
      <c r="AX809" s="16" t="s">
        <v>75</v>
      </c>
      <c r="AY809" s="220" t="s">
        <v>257</v>
      </c>
    </row>
    <row r="810" s="13" customFormat="1">
      <c r="A810" s="13"/>
      <c r="B810" s="195"/>
      <c r="C810" s="13"/>
      <c r="D810" s="196" t="s">
        <v>265</v>
      </c>
      <c r="E810" s="197" t="s">
        <v>1</v>
      </c>
      <c r="F810" s="198" t="s">
        <v>834</v>
      </c>
      <c r="G810" s="13"/>
      <c r="H810" s="197" t="s">
        <v>1</v>
      </c>
      <c r="I810" s="199"/>
      <c r="J810" s="13"/>
      <c r="K810" s="13"/>
      <c r="L810" s="195"/>
      <c r="M810" s="200"/>
      <c r="N810" s="201"/>
      <c r="O810" s="201"/>
      <c r="P810" s="201"/>
      <c r="Q810" s="201"/>
      <c r="R810" s="201"/>
      <c r="S810" s="201"/>
      <c r="T810" s="20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197" t="s">
        <v>265</v>
      </c>
      <c r="AU810" s="197" t="s">
        <v>85</v>
      </c>
      <c r="AV810" s="13" t="s">
        <v>82</v>
      </c>
      <c r="AW810" s="13" t="s">
        <v>32</v>
      </c>
      <c r="AX810" s="13" t="s">
        <v>75</v>
      </c>
      <c r="AY810" s="197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4153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4154</v>
      </c>
      <c r="G812" s="14"/>
      <c r="H812" s="206">
        <v>19.739999999999998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1139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4155</v>
      </c>
      <c r="G814" s="14"/>
      <c r="H814" s="206">
        <v>17.449999999999999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6" customFormat="1">
      <c r="A815" s="16"/>
      <c r="B815" s="219"/>
      <c r="C815" s="16"/>
      <c r="D815" s="196" t="s">
        <v>265</v>
      </c>
      <c r="E815" s="220" t="s">
        <v>1</v>
      </c>
      <c r="F815" s="221" t="s">
        <v>296</v>
      </c>
      <c r="G815" s="16"/>
      <c r="H815" s="222">
        <v>37.189999999999998</v>
      </c>
      <c r="I815" s="223"/>
      <c r="J815" s="16"/>
      <c r="K815" s="16"/>
      <c r="L815" s="219"/>
      <c r="M815" s="224"/>
      <c r="N815" s="225"/>
      <c r="O815" s="225"/>
      <c r="P815" s="225"/>
      <c r="Q815" s="225"/>
      <c r="R815" s="225"/>
      <c r="S815" s="225"/>
      <c r="T815" s="22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T815" s="220" t="s">
        <v>265</v>
      </c>
      <c r="AU815" s="220" t="s">
        <v>85</v>
      </c>
      <c r="AV815" s="16" t="s">
        <v>92</v>
      </c>
      <c r="AW815" s="16" t="s">
        <v>32</v>
      </c>
      <c r="AX815" s="16" t="s">
        <v>75</v>
      </c>
      <c r="AY815" s="220" t="s">
        <v>257</v>
      </c>
    </row>
    <row r="816" s="15" customFormat="1">
      <c r="A816" s="15"/>
      <c r="B816" s="211"/>
      <c r="C816" s="15"/>
      <c r="D816" s="196" t="s">
        <v>265</v>
      </c>
      <c r="E816" s="212" t="s">
        <v>1</v>
      </c>
      <c r="F816" s="213" t="s">
        <v>271</v>
      </c>
      <c r="G816" s="15"/>
      <c r="H816" s="214">
        <v>317.25</v>
      </c>
      <c r="I816" s="215"/>
      <c r="J816" s="15"/>
      <c r="K816" s="15"/>
      <c r="L816" s="211"/>
      <c r="M816" s="216"/>
      <c r="N816" s="217"/>
      <c r="O816" s="217"/>
      <c r="P816" s="217"/>
      <c r="Q816" s="217"/>
      <c r="R816" s="217"/>
      <c r="S816" s="217"/>
      <c r="T816" s="218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12" t="s">
        <v>265</v>
      </c>
      <c r="AU816" s="212" t="s">
        <v>85</v>
      </c>
      <c r="AV816" s="15" t="s">
        <v>108</v>
      </c>
      <c r="AW816" s="15" t="s">
        <v>32</v>
      </c>
      <c r="AX816" s="15" t="s">
        <v>82</v>
      </c>
      <c r="AY816" s="212" t="s">
        <v>257</v>
      </c>
    </row>
    <row r="817" s="2" customFormat="1" ht="37.8" customHeight="1">
      <c r="A817" s="38"/>
      <c r="B817" s="181"/>
      <c r="C817" s="227" t="s">
        <v>1142</v>
      </c>
      <c r="D817" s="227" t="s">
        <v>315</v>
      </c>
      <c r="E817" s="228" t="s">
        <v>1160</v>
      </c>
      <c r="F817" s="229" t="s">
        <v>1161</v>
      </c>
      <c r="G817" s="230" t="s">
        <v>323</v>
      </c>
      <c r="H817" s="231">
        <v>242.83600000000001</v>
      </c>
      <c r="I817" s="232"/>
      <c r="J817" s="233">
        <f>ROUND(I817*H817,2)</f>
        <v>0</v>
      </c>
      <c r="K817" s="229" t="s">
        <v>263</v>
      </c>
      <c r="L817" s="234"/>
      <c r="M817" s="235" t="s">
        <v>1</v>
      </c>
      <c r="N817" s="236" t="s">
        <v>40</v>
      </c>
      <c r="O817" s="77"/>
      <c r="P817" s="191">
        <f>O817*H817</f>
        <v>0</v>
      </c>
      <c r="Q817" s="191">
        <v>0.0023</v>
      </c>
      <c r="R817" s="191">
        <f>Q817*H817</f>
        <v>0.55852279999999999</v>
      </c>
      <c r="S817" s="191">
        <v>0</v>
      </c>
      <c r="T817" s="192">
        <f>S817*H817</f>
        <v>0</v>
      </c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R817" s="193" t="s">
        <v>462</v>
      </c>
      <c r="AT817" s="193" t="s">
        <v>315</v>
      </c>
      <c r="AU817" s="193" t="s">
        <v>85</v>
      </c>
      <c r="AY817" s="19" t="s">
        <v>257</v>
      </c>
      <c r="BE817" s="194">
        <f>IF(N817="základní",J817,0)</f>
        <v>0</v>
      </c>
      <c r="BF817" s="194">
        <f>IF(N817="snížená",J817,0)</f>
        <v>0</v>
      </c>
      <c r="BG817" s="194">
        <f>IF(N817="zákl. přenesená",J817,0)</f>
        <v>0</v>
      </c>
      <c r="BH817" s="194">
        <f>IF(N817="sníž. přenesená",J817,0)</f>
        <v>0</v>
      </c>
      <c r="BI817" s="194">
        <f>IF(N817="nulová",J817,0)</f>
        <v>0</v>
      </c>
      <c r="BJ817" s="19" t="s">
        <v>82</v>
      </c>
      <c r="BK817" s="194">
        <f>ROUND(I817*H817,2)</f>
        <v>0</v>
      </c>
      <c r="BL817" s="19" t="s">
        <v>364</v>
      </c>
      <c r="BM817" s="193" t="s">
        <v>4162</v>
      </c>
    </row>
    <row r="818" s="13" customFormat="1">
      <c r="A818" s="13"/>
      <c r="B818" s="195"/>
      <c r="C818" s="13"/>
      <c r="D818" s="196" t="s">
        <v>265</v>
      </c>
      <c r="E818" s="197" t="s">
        <v>1</v>
      </c>
      <c r="F818" s="198" t="s">
        <v>4163</v>
      </c>
      <c r="G818" s="13"/>
      <c r="H818" s="197" t="s">
        <v>1</v>
      </c>
      <c r="I818" s="199"/>
      <c r="J818" s="13"/>
      <c r="K818" s="13"/>
      <c r="L818" s="195"/>
      <c r="M818" s="200"/>
      <c r="N818" s="201"/>
      <c r="O818" s="201"/>
      <c r="P818" s="201"/>
      <c r="Q818" s="201"/>
      <c r="R818" s="201"/>
      <c r="S818" s="201"/>
      <c r="T818" s="20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197" t="s">
        <v>265</v>
      </c>
      <c r="AU818" s="197" t="s">
        <v>85</v>
      </c>
      <c r="AV818" s="13" t="s">
        <v>82</v>
      </c>
      <c r="AW818" s="13" t="s">
        <v>32</v>
      </c>
      <c r="AX818" s="13" t="s">
        <v>75</v>
      </c>
      <c r="AY818" s="197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4164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4150</v>
      </c>
      <c r="G820" s="14"/>
      <c r="H820" s="206">
        <v>112.99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4165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4151</v>
      </c>
      <c r="G822" s="14"/>
      <c r="H822" s="206">
        <v>63.789999999999999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6" customFormat="1">
      <c r="A823" s="16"/>
      <c r="B823" s="219"/>
      <c r="C823" s="16"/>
      <c r="D823" s="196" t="s">
        <v>265</v>
      </c>
      <c r="E823" s="220" t="s">
        <v>1</v>
      </c>
      <c r="F823" s="221" t="s">
        <v>296</v>
      </c>
      <c r="G823" s="16"/>
      <c r="H823" s="222">
        <v>176.78</v>
      </c>
      <c r="I823" s="223"/>
      <c r="J823" s="16"/>
      <c r="K823" s="16"/>
      <c r="L823" s="219"/>
      <c r="M823" s="224"/>
      <c r="N823" s="225"/>
      <c r="O823" s="225"/>
      <c r="P823" s="225"/>
      <c r="Q823" s="225"/>
      <c r="R823" s="225"/>
      <c r="S823" s="225"/>
      <c r="T823" s="22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20" t="s">
        <v>265</v>
      </c>
      <c r="AU823" s="220" t="s">
        <v>85</v>
      </c>
      <c r="AV823" s="16" t="s">
        <v>92</v>
      </c>
      <c r="AW823" s="16" t="s">
        <v>32</v>
      </c>
      <c r="AX823" s="16" t="s">
        <v>75</v>
      </c>
      <c r="AY823" s="220" t="s">
        <v>257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4166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4167</v>
      </c>
      <c r="G825" s="14"/>
      <c r="H825" s="206">
        <v>25.68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4168</v>
      </c>
      <c r="G826" s="14"/>
      <c r="H826" s="206">
        <v>18.300000000000001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6" customFormat="1">
      <c r="A827" s="16"/>
      <c r="B827" s="219"/>
      <c r="C827" s="16"/>
      <c r="D827" s="196" t="s">
        <v>265</v>
      </c>
      <c r="E827" s="220" t="s">
        <v>1</v>
      </c>
      <c r="F827" s="221" t="s">
        <v>296</v>
      </c>
      <c r="G827" s="16"/>
      <c r="H827" s="222">
        <v>43.979999999999997</v>
      </c>
      <c r="I827" s="223"/>
      <c r="J827" s="16"/>
      <c r="K827" s="16"/>
      <c r="L827" s="219"/>
      <c r="M827" s="224"/>
      <c r="N827" s="225"/>
      <c r="O827" s="225"/>
      <c r="P827" s="225"/>
      <c r="Q827" s="225"/>
      <c r="R827" s="225"/>
      <c r="S827" s="225"/>
      <c r="T827" s="22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T827" s="220" t="s">
        <v>265</v>
      </c>
      <c r="AU827" s="220" t="s">
        <v>85</v>
      </c>
      <c r="AV827" s="16" t="s">
        <v>92</v>
      </c>
      <c r="AW827" s="16" t="s">
        <v>32</v>
      </c>
      <c r="AX827" s="16" t="s">
        <v>75</v>
      </c>
      <c r="AY827" s="220" t="s">
        <v>257</v>
      </c>
    </row>
    <row r="828" s="15" customFormat="1">
      <c r="A828" s="15"/>
      <c r="B828" s="211"/>
      <c r="C828" s="15"/>
      <c r="D828" s="196" t="s">
        <v>265</v>
      </c>
      <c r="E828" s="212" t="s">
        <v>1</v>
      </c>
      <c r="F828" s="213" t="s">
        <v>271</v>
      </c>
      <c r="G828" s="15"/>
      <c r="H828" s="214">
        <v>220.75999999999999</v>
      </c>
      <c r="I828" s="215"/>
      <c r="J828" s="15"/>
      <c r="K828" s="15"/>
      <c r="L828" s="211"/>
      <c r="M828" s="216"/>
      <c r="N828" s="217"/>
      <c r="O828" s="217"/>
      <c r="P828" s="217"/>
      <c r="Q828" s="217"/>
      <c r="R828" s="217"/>
      <c r="S828" s="217"/>
      <c r="T828" s="218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12" t="s">
        <v>265</v>
      </c>
      <c r="AU828" s="212" t="s">
        <v>85</v>
      </c>
      <c r="AV828" s="15" t="s">
        <v>108</v>
      </c>
      <c r="AW828" s="15" t="s">
        <v>32</v>
      </c>
      <c r="AX828" s="15" t="s">
        <v>82</v>
      </c>
      <c r="AY828" s="212" t="s">
        <v>257</v>
      </c>
    </row>
    <row r="829" s="14" customFormat="1">
      <c r="A829" s="14"/>
      <c r="B829" s="203"/>
      <c r="C829" s="14"/>
      <c r="D829" s="196" t="s">
        <v>265</v>
      </c>
      <c r="E829" s="14"/>
      <c r="F829" s="205" t="s">
        <v>4169</v>
      </c>
      <c r="G829" s="14"/>
      <c r="H829" s="206">
        <v>242.83600000000001</v>
      </c>
      <c r="I829" s="207"/>
      <c r="J829" s="14"/>
      <c r="K829" s="14"/>
      <c r="L829" s="203"/>
      <c r="M829" s="208"/>
      <c r="N829" s="209"/>
      <c r="O829" s="209"/>
      <c r="P829" s="209"/>
      <c r="Q829" s="209"/>
      <c r="R829" s="209"/>
      <c r="S829" s="209"/>
      <c r="T829" s="210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04" t="s">
        <v>265</v>
      </c>
      <c r="AU829" s="204" t="s">
        <v>85</v>
      </c>
      <c r="AV829" s="14" t="s">
        <v>85</v>
      </c>
      <c r="AW829" s="14" t="s">
        <v>3</v>
      </c>
      <c r="AX829" s="14" t="s">
        <v>82</v>
      </c>
      <c r="AY829" s="204" t="s">
        <v>257</v>
      </c>
    </row>
    <row r="830" s="2" customFormat="1" ht="24.15" customHeight="1">
      <c r="A830" s="38"/>
      <c r="B830" s="181"/>
      <c r="C830" s="182" t="s">
        <v>1148</v>
      </c>
      <c r="D830" s="182" t="s">
        <v>259</v>
      </c>
      <c r="E830" s="183" t="s">
        <v>1170</v>
      </c>
      <c r="F830" s="184" t="s">
        <v>1171</v>
      </c>
      <c r="G830" s="185" t="s">
        <v>323</v>
      </c>
      <c r="H830" s="186">
        <v>317.25</v>
      </c>
      <c r="I830" s="187"/>
      <c r="J830" s="188">
        <f>ROUND(I830*H830,2)</f>
        <v>0</v>
      </c>
      <c r="K830" s="184" t="s">
        <v>263</v>
      </c>
      <c r="L830" s="39"/>
      <c r="M830" s="189" t="s">
        <v>1</v>
      </c>
      <c r="N830" s="190" t="s">
        <v>40</v>
      </c>
      <c r="O830" s="77"/>
      <c r="P830" s="191">
        <f>O830*H830</f>
        <v>0</v>
      </c>
      <c r="Q830" s="191">
        <v>0</v>
      </c>
      <c r="R830" s="191">
        <f>Q830*H830</f>
        <v>0</v>
      </c>
      <c r="S830" s="191">
        <v>0</v>
      </c>
      <c r="T830" s="192">
        <f>S830*H830</f>
        <v>0</v>
      </c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R830" s="193" t="s">
        <v>364</v>
      </c>
      <c r="AT830" s="193" t="s">
        <v>259</v>
      </c>
      <c r="AU830" s="193" t="s">
        <v>85</v>
      </c>
      <c r="AY830" s="19" t="s">
        <v>257</v>
      </c>
      <c r="BE830" s="194">
        <f>IF(N830="základní",J830,0)</f>
        <v>0</v>
      </c>
      <c r="BF830" s="194">
        <f>IF(N830="snížená",J830,0)</f>
        <v>0</v>
      </c>
      <c r="BG830" s="194">
        <f>IF(N830="zákl. přenesená",J830,0)</f>
        <v>0</v>
      </c>
      <c r="BH830" s="194">
        <f>IF(N830="sníž. přenesená",J830,0)</f>
        <v>0</v>
      </c>
      <c r="BI830" s="194">
        <f>IF(N830="nulová",J830,0)</f>
        <v>0</v>
      </c>
      <c r="BJ830" s="19" t="s">
        <v>82</v>
      </c>
      <c r="BK830" s="194">
        <f>ROUND(I830*H830,2)</f>
        <v>0</v>
      </c>
      <c r="BL830" s="19" t="s">
        <v>364</v>
      </c>
      <c r="BM830" s="193" t="s">
        <v>4170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1132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4148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4" customFormat="1">
      <c r="A833" s="14"/>
      <c r="B833" s="203"/>
      <c r="C833" s="14"/>
      <c r="D833" s="196" t="s">
        <v>265</v>
      </c>
      <c r="E833" s="204" t="s">
        <v>1</v>
      </c>
      <c r="F833" s="205" t="s">
        <v>4149</v>
      </c>
      <c r="G833" s="14"/>
      <c r="H833" s="206">
        <v>84.569999999999993</v>
      </c>
      <c r="I833" s="207"/>
      <c r="J833" s="14"/>
      <c r="K833" s="14"/>
      <c r="L833" s="203"/>
      <c r="M833" s="208"/>
      <c r="N833" s="209"/>
      <c r="O833" s="209"/>
      <c r="P833" s="209"/>
      <c r="Q833" s="209"/>
      <c r="R833" s="209"/>
      <c r="S833" s="209"/>
      <c r="T833" s="21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04" t="s">
        <v>265</v>
      </c>
      <c r="AU833" s="204" t="s">
        <v>85</v>
      </c>
      <c r="AV833" s="14" t="s">
        <v>85</v>
      </c>
      <c r="AW833" s="14" t="s">
        <v>32</v>
      </c>
      <c r="AX833" s="14" t="s">
        <v>75</v>
      </c>
      <c r="AY833" s="204" t="s">
        <v>257</v>
      </c>
    </row>
    <row r="834" s="13" customFormat="1">
      <c r="A834" s="13"/>
      <c r="B834" s="195"/>
      <c r="C834" s="13"/>
      <c r="D834" s="196" t="s">
        <v>265</v>
      </c>
      <c r="E834" s="197" t="s">
        <v>1</v>
      </c>
      <c r="F834" s="198" t="s">
        <v>1133</v>
      </c>
      <c r="G834" s="13"/>
      <c r="H834" s="197" t="s">
        <v>1</v>
      </c>
      <c r="I834" s="199"/>
      <c r="J834" s="13"/>
      <c r="K834" s="13"/>
      <c r="L834" s="195"/>
      <c r="M834" s="200"/>
      <c r="N834" s="201"/>
      <c r="O834" s="201"/>
      <c r="P834" s="201"/>
      <c r="Q834" s="201"/>
      <c r="R834" s="201"/>
      <c r="S834" s="201"/>
      <c r="T834" s="20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197" t="s">
        <v>265</v>
      </c>
      <c r="AU834" s="197" t="s">
        <v>85</v>
      </c>
      <c r="AV834" s="13" t="s">
        <v>82</v>
      </c>
      <c r="AW834" s="13" t="s">
        <v>32</v>
      </c>
      <c r="AX834" s="13" t="s">
        <v>75</v>
      </c>
      <c r="AY834" s="197" t="s">
        <v>257</v>
      </c>
    </row>
    <row r="835" s="14" customFormat="1">
      <c r="A835" s="14"/>
      <c r="B835" s="203"/>
      <c r="C835" s="14"/>
      <c r="D835" s="196" t="s">
        <v>265</v>
      </c>
      <c r="E835" s="204" t="s">
        <v>1</v>
      </c>
      <c r="F835" s="205" t="s">
        <v>4150</v>
      </c>
      <c r="G835" s="14"/>
      <c r="H835" s="206">
        <v>112.99</v>
      </c>
      <c r="I835" s="207"/>
      <c r="J835" s="14"/>
      <c r="K835" s="14"/>
      <c r="L835" s="203"/>
      <c r="M835" s="208"/>
      <c r="N835" s="209"/>
      <c r="O835" s="209"/>
      <c r="P835" s="209"/>
      <c r="Q835" s="209"/>
      <c r="R835" s="209"/>
      <c r="S835" s="209"/>
      <c r="T835" s="21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04" t="s">
        <v>265</v>
      </c>
      <c r="AU835" s="204" t="s">
        <v>85</v>
      </c>
      <c r="AV835" s="14" t="s">
        <v>85</v>
      </c>
      <c r="AW835" s="14" t="s">
        <v>32</v>
      </c>
      <c r="AX835" s="14" t="s">
        <v>75</v>
      </c>
      <c r="AY835" s="204" t="s">
        <v>257</v>
      </c>
    </row>
    <row r="836" s="13" customFormat="1">
      <c r="A836" s="13"/>
      <c r="B836" s="195"/>
      <c r="C836" s="13"/>
      <c r="D836" s="196" t="s">
        <v>265</v>
      </c>
      <c r="E836" s="197" t="s">
        <v>1</v>
      </c>
      <c r="F836" s="198" t="s">
        <v>1137</v>
      </c>
      <c r="G836" s="13"/>
      <c r="H836" s="197" t="s">
        <v>1</v>
      </c>
      <c r="I836" s="199"/>
      <c r="J836" s="13"/>
      <c r="K836" s="13"/>
      <c r="L836" s="195"/>
      <c r="M836" s="200"/>
      <c r="N836" s="201"/>
      <c r="O836" s="201"/>
      <c r="P836" s="201"/>
      <c r="Q836" s="201"/>
      <c r="R836" s="201"/>
      <c r="S836" s="201"/>
      <c r="T836" s="20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197" t="s">
        <v>265</v>
      </c>
      <c r="AU836" s="197" t="s">
        <v>85</v>
      </c>
      <c r="AV836" s="13" t="s">
        <v>82</v>
      </c>
      <c r="AW836" s="13" t="s">
        <v>32</v>
      </c>
      <c r="AX836" s="13" t="s">
        <v>75</v>
      </c>
      <c r="AY836" s="197" t="s">
        <v>257</v>
      </c>
    </row>
    <row r="837" s="14" customFormat="1">
      <c r="A837" s="14"/>
      <c r="B837" s="203"/>
      <c r="C837" s="14"/>
      <c r="D837" s="196" t="s">
        <v>265</v>
      </c>
      <c r="E837" s="204" t="s">
        <v>1</v>
      </c>
      <c r="F837" s="205" t="s">
        <v>4151</v>
      </c>
      <c r="G837" s="14"/>
      <c r="H837" s="206">
        <v>63.789999999999999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32</v>
      </c>
      <c r="AX837" s="14" t="s">
        <v>75</v>
      </c>
      <c r="AY837" s="204" t="s">
        <v>257</v>
      </c>
    </row>
    <row r="838" s="16" customFormat="1">
      <c r="A838" s="16"/>
      <c r="B838" s="219"/>
      <c r="C838" s="16"/>
      <c r="D838" s="196" t="s">
        <v>265</v>
      </c>
      <c r="E838" s="220" t="s">
        <v>1</v>
      </c>
      <c r="F838" s="221" t="s">
        <v>296</v>
      </c>
      <c r="G838" s="16"/>
      <c r="H838" s="222">
        <v>261.35000000000002</v>
      </c>
      <c r="I838" s="223"/>
      <c r="J838" s="16"/>
      <c r="K838" s="16"/>
      <c r="L838" s="219"/>
      <c r="M838" s="224"/>
      <c r="N838" s="225"/>
      <c r="O838" s="225"/>
      <c r="P838" s="225"/>
      <c r="Q838" s="225"/>
      <c r="R838" s="225"/>
      <c r="S838" s="225"/>
      <c r="T838" s="22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T838" s="220" t="s">
        <v>265</v>
      </c>
      <c r="AU838" s="220" t="s">
        <v>85</v>
      </c>
      <c r="AV838" s="16" t="s">
        <v>92</v>
      </c>
      <c r="AW838" s="16" t="s">
        <v>32</v>
      </c>
      <c r="AX838" s="16" t="s">
        <v>75</v>
      </c>
      <c r="AY838" s="220" t="s">
        <v>257</v>
      </c>
    </row>
    <row r="839" s="13" customFormat="1">
      <c r="A839" s="13"/>
      <c r="B839" s="195"/>
      <c r="C839" s="13"/>
      <c r="D839" s="196" t="s">
        <v>265</v>
      </c>
      <c r="E839" s="197" t="s">
        <v>1</v>
      </c>
      <c r="F839" s="198" t="s">
        <v>845</v>
      </c>
      <c r="G839" s="13"/>
      <c r="H839" s="197" t="s">
        <v>1</v>
      </c>
      <c r="I839" s="199"/>
      <c r="J839" s="13"/>
      <c r="K839" s="13"/>
      <c r="L839" s="195"/>
      <c r="M839" s="200"/>
      <c r="N839" s="201"/>
      <c r="O839" s="201"/>
      <c r="P839" s="201"/>
      <c r="Q839" s="201"/>
      <c r="R839" s="201"/>
      <c r="S839" s="201"/>
      <c r="T839" s="20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197" t="s">
        <v>265</v>
      </c>
      <c r="AU839" s="197" t="s">
        <v>85</v>
      </c>
      <c r="AV839" s="13" t="s">
        <v>82</v>
      </c>
      <c r="AW839" s="13" t="s">
        <v>32</v>
      </c>
      <c r="AX839" s="13" t="s">
        <v>75</v>
      </c>
      <c r="AY839" s="197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1139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4" customFormat="1">
      <c r="A841" s="14"/>
      <c r="B841" s="203"/>
      <c r="C841" s="14"/>
      <c r="D841" s="196" t="s">
        <v>265</v>
      </c>
      <c r="E841" s="204" t="s">
        <v>1</v>
      </c>
      <c r="F841" s="205" t="s">
        <v>4152</v>
      </c>
      <c r="G841" s="14"/>
      <c r="H841" s="206">
        <v>18.710000000000001</v>
      </c>
      <c r="I841" s="207"/>
      <c r="J841" s="14"/>
      <c r="K841" s="14"/>
      <c r="L841" s="203"/>
      <c r="M841" s="208"/>
      <c r="N841" s="209"/>
      <c r="O841" s="209"/>
      <c r="P841" s="209"/>
      <c r="Q841" s="209"/>
      <c r="R841" s="209"/>
      <c r="S841" s="209"/>
      <c r="T841" s="210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04" t="s">
        <v>265</v>
      </c>
      <c r="AU841" s="204" t="s">
        <v>85</v>
      </c>
      <c r="AV841" s="14" t="s">
        <v>85</v>
      </c>
      <c r="AW841" s="14" t="s">
        <v>32</v>
      </c>
      <c r="AX841" s="14" t="s">
        <v>75</v>
      </c>
      <c r="AY841" s="204" t="s">
        <v>257</v>
      </c>
    </row>
    <row r="842" s="16" customFormat="1">
      <c r="A842" s="16"/>
      <c r="B842" s="219"/>
      <c r="C842" s="16"/>
      <c r="D842" s="196" t="s">
        <v>265</v>
      </c>
      <c r="E842" s="220" t="s">
        <v>1</v>
      </c>
      <c r="F842" s="221" t="s">
        <v>296</v>
      </c>
      <c r="G842" s="16"/>
      <c r="H842" s="222">
        <v>18.710000000000001</v>
      </c>
      <c r="I842" s="223"/>
      <c r="J842" s="16"/>
      <c r="K842" s="16"/>
      <c r="L842" s="219"/>
      <c r="M842" s="224"/>
      <c r="N842" s="225"/>
      <c r="O842" s="225"/>
      <c r="P842" s="225"/>
      <c r="Q842" s="225"/>
      <c r="R842" s="225"/>
      <c r="S842" s="225"/>
      <c r="T842" s="22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T842" s="220" t="s">
        <v>265</v>
      </c>
      <c r="AU842" s="220" t="s">
        <v>85</v>
      </c>
      <c r="AV842" s="16" t="s">
        <v>92</v>
      </c>
      <c r="AW842" s="16" t="s">
        <v>32</v>
      </c>
      <c r="AX842" s="16" t="s">
        <v>75</v>
      </c>
      <c r="AY842" s="220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834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4153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4" customFormat="1">
      <c r="A845" s="14"/>
      <c r="B845" s="203"/>
      <c r="C845" s="14"/>
      <c r="D845" s="196" t="s">
        <v>265</v>
      </c>
      <c r="E845" s="204" t="s">
        <v>1</v>
      </c>
      <c r="F845" s="205" t="s">
        <v>4154</v>
      </c>
      <c r="G845" s="14"/>
      <c r="H845" s="206">
        <v>19.739999999999998</v>
      </c>
      <c r="I845" s="207"/>
      <c r="J845" s="14"/>
      <c r="K845" s="14"/>
      <c r="L845" s="203"/>
      <c r="M845" s="208"/>
      <c r="N845" s="209"/>
      <c r="O845" s="209"/>
      <c r="P845" s="209"/>
      <c r="Q845" s="209"/>
      <c r="R845" s="209"/>
      <c r="S845" s="209"/>
      <c r="T845" s="21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4" t="s">
        <v>265</v>
      </c>
      <c r="AU845" s="204" t="s">
        <v>85</v>
      </c>
      <c r="AV845" s="14" t="s">
        <v>85</v>
      </c>
      <c r="AW845" s="14" t="s">
        <v>32</v>
      </c>
      <c r="AX845" s="14" t="s">
        <v>75</v>
      </c>
      <c r="AY845" s="204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1139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4155</v>
      </c>
      <c r="G847" s="14"/>
      <c r="H847" s="206">
        <v>17.449999999999999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6" customFormat="1">
      <c r="A848" s="16"/>
      <c r="B848" s="219"/>
      <c r="C848" s="16"/>
      <c r="D848" s="196" t="s">
        <v>265</v>
      </c>
      <c r="E848" s="220" t="s">
        <v>1</v>
      </c>
      <c r="F848" s="221" t="s">
        <v>296</v>
      </c>
      <c r="G848" s="16"/>
      <c r="H848" s="222">
        <v>37.189999999999998</v>
      </c>
      <c r="I848" s="223"/>
      <c r="J848" s="16"/>
      <c r="K848" s="16"/>
      <c r="L848" s="219"/>
      <c r="M848" s="224"/>
      <c r="N848" s="225"/>
      <c r="O848" s="225"/>
      <c r="P848" s="225"/>
      <c r="Q848" s="225"/>
      <c r="R848" s="225"/>
      <c r="S848" s="225"/>
      <c r="T848" s="22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T848" s="220" t="s">
        <v>265</v>
      </c>
      <c r="AU848" s="220" t="s">
        <v>85</v>
      </c>
      <c r="AV848" s="16" t="s">
        <v>92</v>
      </c>
      <c r="AW848" s="16" t="s">
        <v>32</v>
      </c>
      <c r="AX848" s="16" t="s">
        <v>75</v>
      </c>
      <c r="AY848" s="220" t="s">
        <v>257</v>
      </c>
    </row>
    <row r="849" s="15" customFormat="1">
      <c r="A849" s="15"/>
      <c r="B849" s="211"/>
      <c r="C849" s="15"/>
      <c r="D849" s="196" t="s">
        <v>265</v>
      </c>
      <c r="E849" s="212" t="s">
        <v>1</v>
      </c>
      <c r="F849" s="213" t="s">
        <v>271</v>
      </c>
      <c r="G849" s="15"/>
      <c r="H849" s="214">
        <v>317.25</v>
      </c>
      <c r="I849" s="215"/>
      <c r="J849" s="15"/>
      <c r="K849" s="15"/>
      <c r="L849" s="211"/>
      <c r="M849" s="216"/>
      <c r="N849" s="217"/>
      <c r="O849" s="217"/>
      <c r="P849" s="217"/>
      <c r="Q849" s="217"/>
      <c r="R849" s="217"/>
      <c r="S849" s="217"/>
      <c r="T849" s="218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12" t="s">
        <v>265</v>
      </c>
      <c r="AU849" s="212" t="s">
        <v>85</v>
      </c>
      <c r="AV849" s="15" t="s">
        <v>108</v>
      </c>
      <c r="AW849" s="15" t="s">
        <v>32</v>
      </c>
      <c r="AX849" s="15" t="s">
        <v>82</v>
      </c>
      <c r="AY849" s="212" t="s">
        <v>257</v>
      </c>
    </row>
    <row r="850" s="2" customFormat="1" ht="24.15" customHeight="1">
      <c r="A850" s="38"/>
      <c r="B850" s="181"/>
      <c r="C850" s="182" t="s">
        <v>1152</v>
      </c>
      <c r="D850" s="182" t="s">
        <v>259</v>
      </c>
      <c r="E850" s="183" t="s">
        <v>1175</v>
      </c>
      <c r="F850" s="184" t="s">
        <v>1176</v>
      </c>
      <c r="G850" s="185" t="s">
        <v>323</v>
      </c>
      <c r="H850" s="186">
        <v>253.46000000000001</v>
      </c>
      <c r="I850" s="187"/>
      <c r="J850" s="188">
        <f>ROUND(I850*H850,2)</f>
        <v>0</v>
      </c>
      <c r="K850" s="184" t="s">
        <v>263</v>
      </c>
      <c r="L850" s="39"/>
      <c r="M850" s="189" t="s">
        <v>1</v>
      </c>
      <c r="N850" s="190" t="s">
        <v>40</v>
      </c>
      <c r="O850" s="77"/>
      <c r="P850" s="191">
        <f>O850*H850</f>
        <v>0</v>
      </c>
      <c r="Q850" s="191">
        <v>0</v>
      </c>
      <c r="R850" s="191">
        <f>Q850*H850</f>
        <v>0</v>
      </c>
      <c r="S850" s="191">
        <v>0</v>
      </c>
      <c r="T850" s="192">
        <f>S850*H850</f>
        <v>0</v>
      </c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R850" s="193" t="s">
        <v>364</v>
      </c>
      <c r="AT850" s="193" t="s">
        <v>259</v>
      </c>
      <c r="AU850" s="193" t="s">
        <v>85</v>
      </c>
      <c r="AY850" s="19" t="s">
        <v>257</v>
      </c>
      <c r="BE850" s="194">
        <f>IF(N850="základní",J850,0)</f>
        <v>0</v>
      </c>
      <c r="BF850" s="194">
        <f>IF(N850="snížená",J850,0)</f>
        <v>0</v>
      </c>
      <c r="BG850" s="194">
        <f>IF(N850="zákl. přenesená",J850,0)</f>
        <v>0</v>
      </c>
      <c r="BH850" s="194">
        <f>IF(N850="sníž. přenesená",J850,0)</f>
        <v>0</v>
      </c>
      <c r="BI850" s="194">
        <f>IF(N850="nulová",J850,0)</f>
        <v>0</v>
      </c>
      <c r="BJ850" s="19" t="s">
        <v>82</v>
      </c>
      <c r="BK850" s="194">
        <f>ROUND(I850*H850,2)</f>
        <v>0</v>
      </c>
      <c r="BL850" s="19" t="s">
        <v>364</v>
      </c>
      <c r="BM850" s="193" t="s">
        <v>4171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1132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4148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4149</v>
      </c>
      <c r="G853" s="14"/>
      <c r="H853" s="206">
        <v>84.569999999999993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3" customFormat="1">
      <c r="A854" s="13"/>
      <c r="B854" s="195"/>
      <c r="C854" s="13"/>
      <c r="D854" s="196" t="s">
        <v>265</v>
      </c>
      <c r="E854" s="197" t="s">
        <v>1</v>
      </c>
      <c r="F854" s="198" t="s">
        <v>1133</v>
      </c>
      <c r="G854" s="13"/>
      <c r="H854" s="197" t="s">
        <v>1</v>
      </c>
      <c r="I854" s="199"/>
      <c r="J854" s="13"/>
      <c r="K854" s="13"/>
      <c r="L854" s="195"/>
      <c r="M854" s="200"/>
      <c r="N854" s="201"/>
      <c r="O854" s="201"/>
      <c r="P854" s="201"/>
      <c r="Q854" s="201"/>
      <c r="R854" s="201"/>
      <c r="S854" s="201"/>
      <c r="T854" s="20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197" t="s">
        <v>265</v>
      </c>
      <c r="AU854" s="197" t="s">
        <v>85</v>
      </c>
      <c r="AV854" s="13" t="s">
        <v>82</v>
      </c>
      <c r="AW854" s="13" t="s">
        <v>32</v>
      </c>
      <c r="AX854" s="13" t="s">
        <v>75</v>
      </c>
      <c r="AY854" s="197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4150</v>
      </c>
      <c r="G855" s="14"/>
      <c r="H855" s="206">
        <v>112.99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197.56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845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1139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4152</v>
      </c>
      <c r="G859" s="14"/>
      <c r="H859" s="206">
        <v>18.710000000000001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6" customFormat="1">
      <c r="A860" s="16"/>
      <c r="B860" s="219"/>
      <c r="C860" s="16"/>
      <c r="D860" s="196" t="s">
        <v>265</v>
      </c>
      <c r="E860" s="220" t="s">
        <v>1</v>
      </c>
      <c r="F860" s="221" t="s">
        <v>296</v>
      </c>
      <c r="G860" s="16"/>
      <c r="H860" s="222">
        <v>18.710000000000001</v>
      </c>
      <c r="I860" s="223"/>
      <c r="J860" s="16"/>
      <c r="K860" s="16"/>
      <c r="L860" s="219"/>
      <c r="M860" s="224"/>
      <c r="N860" s="225"/>
      <c r="O860" s="225"/>
      <c r="P860" s="225"/>
      <c r="Q860" s="225"/>
      <c r="R860" s="225"/>
      <c r="S860" s="225"/>
      <c r="T860" s="22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20" t="s">
        <v>265</v>
      </c>
      <c r="AU860" s="220" t="s">
        <v>85</v>
      </c>
      <c r="AV860" s="16" t="s">
        <v>92</v>
      </c>
      <c r="AW860" s="16" t="s">
        <v>32</v>
      </c>
      <c r="AX860" s="16" t="s">
        <v>75</v>
      </c>
      <c r="AY860" s="220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834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4153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4154</v>
      </c>
      <c r="G863" s="14"/>
      <c r="H863" s="206">
        <v>19.739999999999998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3" customFormat="1">
      <c r="A864" s="13"/>
      <c r="B864" s="195"/>
      <c r="C864" s="13"/>
      <c r="D864" s="196" t="s">
        <v>265</v>
      </c>
      <c r="E864" s="197" t="s">
        <v>1</v>
      </c>
      <c r="F864" s="198" t="s">
        <v>1139</v>
      </c>
      <c r="G864" s="13"/>
      <c r="H864" s="197" t="s">
        <v>1</v>
      </c>
      <c r="I864" s="199"/>
      <c r="J864" s="13"/>
      <c r="K864" s="13"/>
      <c r="L864" s="195"/>
      <c r="M864" s="200"/>
      <c r="N864" s="201"/>
      <c r="O864" s="201"/>
      <c r="P864" s="201"/>
      <c r="Q864" s="201"/>
      <c r="R864" s="201"/>
      <c r="S864" s="201"/>
      <c r="T864" s="20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197" t="s">
        <v>265</v>
      </c>
      <c r="AU864" s="197" t="s">
        <v>85</v>
      </c>
      <c r="AV864" s="13" t="s">
        <v>82</v>
      </c>
      <c r="AW864" s="13" t="s">
        <v>32</v>
      </c>
      <c r="AX864" s="13" t="s">
        <v>75</v>
      </c>
      <c r="AY864" s="197" t="s">
        <v>257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4155</v>
      </c>
      <c r="G865" s="14"/>
      <c r="H865" s="206">
        <v>17.449999999999999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6" customFormat="1">
      <c r="A866" s="16"/>
      <c r="B866" s="219"/>
      <c r="C866" s="16"/>
      <c r="D866" s="196" t="s">
        <v>265</v>
      </c>
      <c r="E866" s="220" t="s">
        <v>1</v>
      </c>
      <c r="F866" s="221" t="s">
        <v>296</v>
      </c>
      <c r="G866" s="16"/>
      <c r="H866" s="222">
        <v>37.189999999999998</v>
      </c>
      <c r="I866" s="223"/>
      <c r="J866" s="16"/>
      <c r="K866" s="16"/>
      <c r="L866" s="219"/>
      <c r="M866" s="224"/>
      <c r="N866" s="225"/>
      <c r="O866" s="225"/>
      <c r="P866" s="225"/>
      <c r="Q866" s="225"/>
      <c r="R866" s="225"/>
      <c r="S866" s="225"/>
      <c r="T866" s="22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20" t="s">
        <v>265</v>
      </c>
      <c r="AU866" s="220" t="s">
        <v>85</v>
      </c>
      <c r="AV866" s="16" t="s">
        <v>92</v>
      </c>
      <c r="AW866" s="16" t="s">
        <v>32</v>
      </c>
      <c r="AX866" s="16" t="s">
        <v>75</v>
      </c>
      <c r="AY866" s="220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253.46000000000001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24.15" customHeight="1">
      <c r="A868" s="38"/>
      <c r="B868" s="181"/>
      <c r="C868" s="227" t="s">
        <v>1155</v>
      </c>
      <c r="D868" s="227" t="s">
        <v>315</v>
      </c>
      <c r="E868" s="228" t="s">
        <v>1180</v>
      </c>
      <c r="F868" s="229" t="s">
        <v>1181</v>
      </c>
      <c r="G868" s="230" t="s">
        <v>323</v>
      </c>
      <c r="H868" s="231">
        <v>627.78099999999995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0.00029999999999999997</v>
      </c>
      <c r="R868" s="191">
        <f>Q868*H868</f>
        <v>0.18833429999999996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4172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1132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4148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4173</v>
      </c>
      <c r="G871" s="14"/>
      <c r="H871" s="206">
        <v>169.13999999999999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3" customFormat="1">
      <c r="A872" s="13"/>
      <c r="B872" s="195"/>
      <c r="C872" s="13"/>
      <c r="D872" s="196" t="s">
        <v>265</v>
      </c>
      <c r="E872" s="197" t="s">
        <v>1</v>
      </c>
      <c r="F872" s="198" t="s">
        <v>1133</v>
      </c>
      <c r="G872" s="13"/>
      <c r="H872" s="197" t="s">
        <v>1</v>
      </c>
      <c r="I872" s="199"/>
      <c r="J872" s="13"/>
      <c r="K872" s="13"/>
      <c r="L872" s="195"/>
      <c r="M872" s="200"/>
      <c r="N872" s="201"/>
      <c r="O872" s="201"/>
      <c r="P872" s="201"/>
      <c r="Q872" s="201"/>
      <c r="R872" s="201"/>
      <c r="S872" s="201"/>
      <c r="T872" s="20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197" t="s">
        <v>265</v>
      </c>
      <c r="AU872" s="197" t="s">
        <v>85</v>
      </c>
      <c r="AV872" s="13" t="s">
        <v>82</v>
      </c>
      <c r="AW872" s="13" t="s">
        <v>32</v>
      </c>
      <c r="AX872" s="13" t="s">
        <v>75</v>
      </c>
      <c r="AY872" s="197" t="s">
        <v>257</v>
      </c>
    </row>
    <row r="873" s="14" customFormat="1">
      <c r="A873" s="14"/>
      <c r="B873" s="203"/>
      <c r="C873" s="14"/>
      <c r="D873" s="196" t="s">
        <v>265</v>
      </c>
      <c r="E873" s="204" t="s">
        <v>1</v>
      </c>
      <c r="F873" s="205" t="s">
        <v>4174</v>
      </c>
      <c r="G873" s="14"/>
      <c r="H873" s="206">
        <v>225.97999999999999</v>
      </c>
      <c r="I873" s="207"/>
      <c r="J873" s="14"/>
      <c r="K873" s="14"/>
      <c r="L873" s="203"/>
      <c r="M873" s="208"/>
      <c r="N873" s="209"/>
      <c r="O873" s="209"/>
      <c r="P873" s="209"/>
      <c r="Q873" s="209"/>
      <c r="R873" s="209"/>
      <c r="S873" s="209"/>
      <c r="T873" s="210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04" t="s">
        <v>265</v>
      </c>
      <c r="AU873" s="204" t="s">
        <v>85</v>
      </c>
      <c r="AV873" s="14" t="s">
        <v>85</v>
      </c>
      <c r="AW873" s="14" t="s">
        <v>32</v>
      </c>
      <c r="AX873" s="14" t="s">
        <v>75</v>
      </c>
      <c r="AY873" s="204" t="s">
        <v>257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1137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4151</v>
      </c>
      <c r="G875" s="14"/>
      <c r="H875" s="206">
        <v>63.789999999999999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6" customFormat="1">
      <c r="A876" s="16"/>
      <c r="B876" s="219"/>
      <c r="C876" s="16"/>
      <c r="D876" s="196" t="s">
        <v>265</v>
      </c>
      <c r="E876" s="220" t="s">
        <v>1</v>
      </c>
      <c r="F876" s="221" t="s">
        <v>296</v>
      </c>
      <c r="G876" s="16"/>
      <c r="H876" s="222">
        <v>458.91000000000002</v>
      </c>
      <c r="I876" s="223"/>
      <c r="J876" s="16"/>
      <c r="K876" s="16"/>
      <c r="L876" s="219"/>
      <c r="M876" s="224"/>
      <c r="N876" s="225"/>
      <c r="O876" s="225"/>
      <c r="P876" s="225"/>
      <c r="Q876" s="225"/>
      <c r="R876" s="225"/>
      <c r="S876" s="225"/>
      <c r="T876" s="22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220" t="s">
        <v>265</v>
      </c>
      <c r="AU876" s="220" t="s">
        <v>85</v>
      </c>
      <c r="AV876" s="16" t="s">
        <v>92</v>
      </c>
      <c r="AW876" s="16" t="s">
        <v>32</v>
      </c>
      <c r="AX876" s="16" t="s">
        <v>75</v>
      </c>
      <c r="AY876" s="220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845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1139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4" customFormat="1">
      <c r="A879" s="14"/>
      <c r="B879" s="203"/>
      <c r="C879" s="14"/>
      <c r="D879" s="196" t="s">
        <v>265</v>
      </c>
      <c r="E879" s="204" t="s">
        <v>1</v>
      </c>
      <c r="F879" s="205" t="s">
        <v>4175</v>
      </c>
      <c r="G879" s="14"/>
      <c r="H879" s="206">
        <v>37.420000000000002</v>
      </c>
      <c r="I879" s="207"/>
      <c r="J879" s="14"/>
      <c r="K879" s="14"/>
      <c r="L879" s="203"/>
      <c r="M879" s="208"/>
      <c r="N879" s="209"/>
      <c r="O879" s="209"/>
      <c r="P879" s="209"/>
      <c r="Q879" s="209"/>
      <c r="R879" s="209"/>
      <c r="S879" s="209"/>
      <c r="T879" s="21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04" t="s">
        <v>265</v>
      </c>
      <c r="AU879" s="204" t="s">
        <v>85</v>
      </c>
      <c r="AV879" s="14" t="s">
        <v>85</v>
      </c>
      <c r="AW879" s="14" t="s">
        <v>32</v>
      </c>
      <c r="AX879" s="14" t="s">
        <v>75</v>
      </c>
      <c r="AY879" s="204" t="s">
        <v>257</v>
      </c>
    </row>
    <row r="880" s="16" customFormat="1">
      <c r="A880" s="16"/>
      <c r="B880" s="219"/>
      <c r="C880" s="16"/>
      <c r="D880" s="196" t="s">
        <v>265</v>
      </c>
      <c r="E880" s="220" t="s">
        <v>1</v>
      </c>
      <c r="F880" s="221" t="s">
        <v>296</v>
      </c>
      <c r="G880" s="16"/>
      <c r="H880" s="222">
        <v>37.420000000000002</v>
      </c>
      <c r="I880" s="223"/>
      <c r="J880" s="16"/>
      <c r="K880" s="16"/>
      <c r="L880" s="219"/>
      <c r="M880" s="224"/>
      <c r="N880" s="225"/>
      <c r="O880" s="225"/>
      <c r="P880" s="225"/>
      <c r="Q880" s="225"/>
      <c r="R880" s="225"/>
      <c r="S880" s="225"/>
      <c r="T880" s="22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T880" s="220" t="s">
        <v>265</v>
      </c>
      <c r="AU880" s="220" t="s">
        <v>85</v>
      </c>
      <c r="AV880" s="16" t="s">
        <v>92</v>
      </c>
      <c r="AW880" s="16" t="s">
        <v>32</v>
      </c>
      <c r="AX880" s="16" t="s">
        <v>75</v>
      </c>
      <c r="AY880" s="220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834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4153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4176</v>
      </c>
      <c r="G883" s="14"/>
      <c r="H883" s="206">
        <v>39.479999999999997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3" customFormat="1">
      <c r="A884" s="13"/>
      <c r="B884" s="195"/>
      <c r="C884" s="13"/>
      <c r="D884" s="196" t="s">
        <v>265</v>
      </c>
      <c r="E884" s="197" t="s">
        <v>1</v>
      </c>
      <c r="F884" s="198" t="s">
        <v>1139</v>
      </c>
      <c r="G884" s="13"/>
      <c r="H884" s="197" t="s">
        <v>1</v>
      </c>
      <c r="I884" s="199"/>
      <c r="J884" s="13"/>
      <c r="K884" s="13"/>
      <c r="L884" s="195"/>
      <c r="M884" s="200"/>
      <c r="N884" s="201"/>
      <c r="O884" s="201"/>
      <c r="P884" s="201"/>
      <c r="Q884" s="201"/>
      <c r="R884" s="201"/>
      <c r="S884" s="201"/>
      <c r="T884" s="20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197" t="s">
        <v>265</v>
      </c>
      <c r="AU884" s="197" t="s">
        <v>85</v>
      </c>
      <c r="AV884" s="13" t="s">
        <v>82</v>
      </c>
      <c r="AW884" s="13" t="s">
        <v>32</v>
      </c>
      <c r="AX884" s="13" t="s">
        <v>75</v>
      </c>
      <c r="AY884" s="197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4177</v>
      </c>
      <c r="G885" s="14"/>
      <c r="H885" s="206">
        <v>34.899999999999999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6" customFormat="1">
      <c r="A886" s="16"/>
      <c r="B886" s="219"/>
      <c r="C886" s="16"/>
      <c r="D886" s="196" t="s">
        <v>265</v>
      </c>
      <c r="E886" s="220" t="s">
        <v>1</v>
      </c>
      <c r="F886" s="221" t="s">
        <v>296</v>
      </c>
      <c r="G886" s="16"/>
      <c r="H886" s="222">
        <v>74.379999999999995</v>
      </c>
      <c r="I886" s="223"/>
      <c r="J886" s="16"/>
      <c r="K886" s="16"/>
      <c r="L886" s="219"/>
      <c r="M886" s="224"/>
      <c r="N886" s="225"/>
      <c r="O886" s="225"/>
      <c r="P886" s="225"/>
      <c r="Q886" s="225"/>
      <c r="R886" s="225"/>
      <c r="S886" s="225"/>
      <c r="T886" s="22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20" t="s">
        <v>265</v>
      </c>
      <c r="AU886" s="220" t="s">
        <v>85</v>
      </c>
      <c r="AV886" s="16" t="s">
        <v>92</v>
      </c>
      <c r="AW886" s="16" t="s">
        <v>32</v>
      </c>
      <c r="AX886" s="16" t="s">
        <v>75</v>
      </c>
      <c r="AY886" s="220" t="s">
        <v>257</v>
      </c>
    </row>
    <row r="887" s="15" customFormat="1">
      <c r="A887" s="15"/>
      <c r="B887" s="211"/>
      <c r="C887" s="15"/>
      <c r="D887" s="196" t="s">
        <v>265</v>
      </c>
      <c r="E887" s="212" t="s">
        <v>1</v>
      </c>
      <c r="F887" s="213" t="s">
        <v>271</v>
      </c>
      <c r="G887" s="15"/>
      <c r="H887" s="214">
        <v>570.71000000000004</v>
      </c>
      <c r="I887" s="215"/>
      <c r="J887" s="15"/>
      <c r="K887" s="15"/>
      <c r="L887" s="211"/>
      <c r="M887" s="216"/>
      <c r="N887" s="217"/>
      <c r="O887" s="217"/>
      <c r="P887" s="217"/>
      <c r="Q887" s="217"/>
      <c r="R887" s="217"/>
      <c r="S887" s="217"/>
      <c r="T887" s="218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12" t="s">
        <v>265</v>
      </c>
      <c r="AU887" s="212" t="s">
        <v>85</v>
      </c>
      <c r="AV887" s="15" t="s">
        <v>108</v>
      </c>
      <c r="AW887" s="15" t="s">
        <v>32</v>
      </c>
      <c r="AX887" s="15" t="s">
        <v>82</v>
      </c>
      <c r="AY887" s="212" t="s">
        <v>257</v>
      </c>
    </row>
    <row r="888" s="14" customFormat="1">
      <c r="A888" s="14"/>
      <c r="B888" s="203"/>
      <c r="C888" s="14"/>
      <c r="D888" s="196" t="s">
        <v>265</v>
      </c>
      <c r="E888" s="14"/>
      <c r="F888" s="205" t="s">
        <v>4178</v>
      </c>
      <c r="G888" s="14"/>
      <c r="H888" s="206">
        <v>627.78099999999995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</v>
      </c>
      <c r="AX888" s="14" t="s">
        <v>82</v>
      </c>
      <c r="AY888" s="204" t="s">
        <v>257</v>
      </c>
    </row>
    <row r="889" s="2" customFormat="1" ht="33" customHeight="1">
      <c r="A889" s="38"/>
      <c r="B889" s="181"/>
      <c r="C889" s="182" t="s">
        <v>1159</v>
      </c>
      <c r="D889" s="182" t="s">
        <v>259</v>
      </c>
      <c r="E889" s="183" t="s">
        <v>1190</v>
      </c>
      <c r="F889" s="184" t="s">
        <v>1191</v>
      </c>
      <c r="G889" s="185" t="s">
        <v>323</v>
      </c>
      <c r="H889" s="186">
        <v>63.789999999999999</v>
      </c>
      <c r="I889" s="187"/>
      <c r="J889" s="188">
        <f>ROUND(I889*H889,2)</f>
        <v>0</v>
      </c>
      <c r="K889" s="184" t="s">
        <v>263</v>
      </c>
      <c r="L889" s="39"/>
      <c r="M889" s="189" t="s">
        <v>1</v>
      </c>
      <c r="N889" s="190" t="s">
        <v>40</v>
      </c>
      <c r="O889" s="77"/>
      <c r="P889" s="191">
        <f>O889*H889</f>
        <v>0</v>
      </c>
      <c r="Q889" s="191">
        <v>0</v>
      </c>
      <c r="R889" s="191">
        <f>Q889*H889</f>
        <v>0</v>
      </c>
      <c r="S889" s="191">
        <v>0</v>
      </c>
      <c r="T889" s="192">
        <f>S889*H889</f>
        <v>0</v>
      </c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R889" s="193" t="s">
        <v>364</v>
      </c>
      <c r="AT889" s="193" t="s">
        <v>259</v>
      </c>
      <c r="AU889" s="193" t="s">
        <v>85</v>
      </c>
      <c r="AY889" s="19" t="s">
        <v>257</v>
      </c>
      <c r="BE889" s="194">
        <f>IF(N889="základní",J889,0)</f>
        <v>0</v>
      </c>
      <c r="BF889" s="194">
        <f>IF(N889="snížená",J889,0)</f>
        <v>0</v>
      </c>
      <c r="BG889" s="194">
        <f>IF(N889="zákl. přenesená",J889,0)</f>
        <v>0</v>
      </c>
      <c r="BH889" s="194">
        <f>IF(N889="sníž. přenesená",J889,0)</f>
        <v>0</v>
      </c>
      <c r="BI889" s="194">
        <f>IF(N889="nulová",J889,0)</f>
        <v>0</v>
      </c>
      <c r="BJ889" s="19" t="s">
        <v>82</v>
      </c>
      <c r="BK889" s="194">
        <f>ROUND(I889*H889,2)</f>
        <v>0</v>
      </c>
      <c r="BL889" s="19" t="s">
        <v>364</v>
      </c>
      <c r="BM889" s="193" t="s">
        <v>4179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1132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1137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4151</v>
      </c>
      <c r="G892" s="14"/>
      <c r="H892" s="206">
        <v>63.789999999999999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5" customFormat="1">
      <c r="A893" s="15"/>
      <c r="B893" s="211"/>
      <c r="C893" s="15"/>
      <c r="D893" s="196" t="s">
        <v>265</v>
      </c>
      <c r="E893" s="212" t="s">
        <v>1</v>
      </c>
      <c r="F893" s="213" t="s">
        <v>271</v>
      </c>
      <c r="G893" s="15"/>
      <c r="H893" s="214">
        <v>63.789999999999999</v>
      </c>
      <c r="I893" s="215"/>
      <c r="J893" s="15"/>
      <c r="K893" s="15"/>
      <c r="L893" s="211"/>
      <c r="M893" s="216"/>
      <c r="N893" s="217"/>
      <c r="O893" s="217"/>
      <c r="P893" s="217"/>
      <c r="Q893" s="217"/>
      <c r="R893" s="217"/>
      <c r="S893" s="217"/>
      <c r="T893" s="218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12" t="s">
        <v>265</v>
      </c>
      <c r="AU893" s="212" t="s">
        <v>85</v>
      </c>
      <c r="AV893" s="15" t="s">
        <v>108</v>
      </c>
      <c r="AW893" s="15" t="s">
        <v>32</v>
      </c>
      <c r="AX893" s="15" t="s">
        <v>82</v>
      </c>
      <c r="AY893" s="212" t="s">
        <v>257</v>
      </c>
    </row>
    <row r="894" s="2" customFormat="1" ht="76.35" customHeight="1">
      <c r="A894" s="38"/>
      <c r="B894" s="181"/>
      <c r="C894" s="227" t="s">
        <v>1164</v>
      </c>
      <c r="D894" s="227" t="s">
        <v>315</v>
      </c>
      <c r="E894" s="228" t="s">
        <v>1194</v>
      </c>
      <c r="F894" s="229" t="s">
        <v>1195</v>
      </c>
      <c r="G894" s="230" t="s">
        <v>323</v>
      </c>
      <c r="H894" s="231">
        <v>70.168999999999997</v>
      </c>
      <c r="I894" s="232"/>
      <c r="J894" s="233">
        <f>ROUND(I894*H894,2)</f>
        <v>0</v>
      </c>
      <c r="K894" s="229" t="s">
        <v>1</v>
      </c>
      <c r="L894" s="234"/>
      <c r="M894" s="235" t="s">
        <v>1</v>
      </c>
      <c r="N894" s="236" t="s">
        <v>40</v>
      </c>
      <c r="O894" s="77"/>
      <c r="P894" s="191">
        <f>O894*H894</f>
        <v>0</v>
      </c>
      <c r="Q894" s="191">
        <v>0.0013500000000000001</v>
      </c>
      <c r="R894" s="191">
        <f>Q894*H894</f>
        <v>0.094728149999999997</v>
      </c>
      <c r="S894" s="191">
        <v>0</v>
      </c>
      <c r="T894" s="192">
        <f>S894*H894</f>
        <v>0</v>
      </c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R894" s="193" t="s">
        <v>462</v>
      </c>
      <c r="AT894" s="193" t="s">
        <v>315</v>
      </c>
      <c r="AU894" s="193" t="s">
        <v>85</v>
      </c>
      <c r="AY894" s="19" t="s">
        <v>257</v>
      </c>
      <c r="BE894" s="194">
        <f>IF(N894="základní",J894,0)</f>
        <v>0</v>
      </c>
      <c r="BF894" s="194">
        <f>IF(N894="snížená",J894,0)</f>
        <v>0</v>
      </c>
      <c r="BG894" s="194">
        <f>IF(N894="zákl. přenesená",J894,0)</f>
        <v>0</v>
      </c>
      <c r="BH894" s="194">
        <f>IF(N894="sníž. přenesená",J894,0)</f>
        <v>0</v>
      </c>
      <c r="BI894" s="194">
        <f>IF(N894="nulová",J894,0)</f>
        <v>0</v>
      </c>
      <c r="BJ894" s="19" t="s">
        <v>82</v>
      </c>
      <c r="BK894" s="194">
        <f>ROUND(I894*H894,2)</f>
        <v>0</v>
      </c>
      <c r="BL894" s="19" t="s">
        <v>364</v>
      </c>
      <c r="BM894" s="193" t="s">
        <v>4180</v>
      </c>
    </row>
    <row r="895" s="13" customFormat="1">
      <c r="A895" s="13"/>
      <c r="B895" s="195"/>
      <c r="C895" s="13"/>
      <c r="D895" s="196" t="s">
        <v>265</v>
      </c>
      <c r="E895" s="197" t="s">
        <v>1</v>
      </c>
      <c r="F895" s="198" t="s">
        <v>1132</v>
      </c>
      <c r="G895" s="13"/>
      <c r="H895" s="197" t="s">
        <v>1</v>
      </c>
      <c r="I895" s="199"/>
      <c r="J895" s="13"/>
      <c r="K895" s="13"/>
      <c r="L895" s="195"/>
      <c r="M895" s="200"/>
      <c r="N895" s="201"/>
      <c r="O895" s="201"/>
      <c r="P895" s="201"/>
      <c r="Q895" s="201"/>
      <c r="R895" s="201"/>
      <c r="S895" s="201"/>
      <c r="T895" s="20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197" t="s">
        <v>265</v>
      </c>
      <c r="AU895" s="197" t="s">
        <v>85</v>
      </c>
      <c r="AV895" s="13" t="s">
        <v>82</v>
      </c>
      <c r="AW895" s="13" t="s">
        <v>32</v>
      </c>
      <c r="AX895" s="13" t="s">
        <v>75</v>
      </c>
      <c r="AY895" s="197" t="s">
        <v>257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1137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4" customFormat="1">
      <c r="A897" s="14"/>
      <c r="B897" s="203"/>
      <c r="C897" s="14"/>
      <c r="D897" s="196" t="s">
        <v>265</v>
      </c>
      <c r="E897" s="204" t="s">
        <v>1</v>
      </c>
      <c r="F897" s="205" t="s">
        <v>4151</v>
      </c>
      <c r="G897" s="14"/>
      <c r="H897" s="206">
        <v>63.789999999999999</v>
      </c>
      <c r="I897" s="207"/>
      <c r="J897" s="14"/>
      <c r="K897" s="14"/>
      <c r="L897" s="203"/>
      <c r="M897" s="208"/>
      <c r="N897" s="209"/>
      <c r="O897" s="209"/>
      <c r="P897" s="209"/>
      <c r="Q897" s="209"/>
      <c r="R897" s="209"/>
      <c r="S897" s="209"/>
      <c r="T897" s="210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04" t="s">
        <v>265</v>
      </c>
      <c r="AU897" s="204" t="s">
        <v>85</v>
      </c>
      <c r="AV897" s="14" t="s">
        <v>85</v>
      </c>
      <c r="AW897" s="14" t="s">
        <v>32</v>
      </c>
      <c r="AX897" s="14" t="s">
        <v>75</v>
      </c>
      <c r="AY897" s="204" t="s">
        <v>257</v>
      </c>
    </row>
    <row r="898" s="15" customFormat="1">
      <c r="A898" s="15"/>
      <c r="B898" s="211"/>
      <c r="C898" s="15"/>
      <c r="D898" s="196" t="s">
        <v>265</v>
      </c>
      <c r="E898" s="212" t="s">
        <v>1</v>
      </c>
      <c r="F898" s="213" t="s">
        <v>271</v>
      </c>
      <c r="G898" s="15"/>
      <c r="H898" s="214">
        <v>63.789999999999999</v>
      </c>
      <c r="I898" s="215"/>
      <c r="J898" s="15"/>
      <c r="K898" s="15"/>
      <c r="L898" s="211"/>
      <c r="M898" s="216"/>
      <c r="N898" s="217"/>
      <c r="O898" s="217"/>
      <c r="P898" s="217"/>
      <c r="Q898" s="217"/>
      <c r="R898" s="217"/>
      <c r="S898" s="217"/>
      <c r="T898" s="218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12" t="s">
        <v>265</v>
      </c>
      <c r="AU898" s="212" t="s">
        <v>85</v>
      </c>
      <c r="AV898" s="15" t="s">
        <v>108</v>
      </c>
      <c r="AW898" s="15" t="s">
        <v>32</v>
      </c>
      <c r="AX898" s="15" t="s">
        <v>82</v>
      </c>
      <c r="AY898" s="212" t="s">
        <v>257</v>
      </c>
    </row>
    <row r="899" s="14" customFormat="1">
      <c r="A899" s="14"/>
      <c r="B899" s="203"/>
      <c r="C899" s="14"/>
      <c r="D899" s="196" t="s">
        <v>265</v>
      </c>
      <c r="E899" s="14"/>
      <c r="F899" s="205" t="s">
        <v>4181</v>
      </c>
      <c r="G899" s="14"/>
      <c r="H899" s="206">
        <v>70.168999999999997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</v>
      </c>
      <c r="AX899" s="14" t="s">
        <v>82</v>
      </c>
      <c r="AY899" s="204" t="s">
        <v>257</v>
      </c>
    </row>
    <row r="900" s="2" customFormat="1" ht="24.15" customHeight="1">
      <c r="A900" s="38"/>
      <c r="B900" s="181"/>
      <c r="C900" s="182" t="s">
        <v>1169</v>
      </c>
      <c r="D900" s="182" t="s">
        <v>259</v>
      </c>
      <c r="E900" s="183" t="s">
        <v>1199</v>
      </c>
      <c r="F900" s="184" t="s">
        <v>1200</v>
      </c>
      <c r="G900" s="185" t="s">
        <v>323</v>
      </c>
      <c r="H900" s="186">
        <v>63.789999999999999</v>
      </c>
      <c r="I900" s="187"/>
      <c r="J900" s="188">
        <f>ROUND(I900*H900,2)</f>
        <v>0</v>
      </c>
      <c r="K900" s="184" t="s">
        <v>263</v>
      </c>
      <c r="L900" s="39"/>
      <c r="M900" s="189" t="s">
        <v>1</v>
      </c>
      <c r="N900" s="190" t="s">
        <v>40</v>
      </c>
      <c r="O900" s="77"/>
      <c r="P900" s="191">
        <f>O900*H900</f>
        <v>0</v>
      </c>
      <c r="Q900" s="191">
        <v>0</v>
      </c>
      <c r="R900" s="191">
        <f>Q900*H900</f>
        <v>0</v>
      </c>
      <c r="S900" s="191">
        <v>0</v>
      </c>
      <c r="T900" s="192">
        <f>S900*H900</f>
        <v>0</v>
      </c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R900" s="193" t="s">
        <v>364</v>
      </c>
      <c r="AT900" s="193" t="s">
        <v>259</v>
      </c>
      <c r="AU900" s="193" t="s">
        <v>85</v>
      </c>
      <c r="AY900" s="19" t="s">
        <v>257</v>
      </c>
      <c r="BE900" s="194">
        <f>IF(N900="základní",J900,0)</f>
        <v>0</v>
      </c>
      <c r="BF900" s="194">
        <f>IF(N900="snížená",J900,0)</f>
        <v>0</v>
      </c>
      <c r="BG900" s="194">
        <f>IF(N900="zákl. přenesená",J900,0)</f>
        <v>0</v>
      </c>
      <c r="BH900" s="194">
        <f>IF(N900="sníž. přenesená",J900,0)</f>
        <v>0</v>
      </c>
      <c r="BI900" s="194">
        <f>IF(N900="nulová",J900,0)</f>
        <v>0</v>
      </c>
      <c r="BJ900" s="19" t="s">
        <v>82</v>
      </c>
      <c r="BK900" s="194">
        <f>ROUND(I900*H900,2)</f>
        <v>0</v>
      </c>
      <c r="BL900" s="19" t="s">
        <v>364</v>
      </c>
      <c r="BM900" s="193" t="s">
        <v>4182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1132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1137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4151</v>
      </c>
      <c r="G903" s="14"/>
      <c r="H903" s="206">
        <v>63.789999999999999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5" customFormat="1">
      <c r="A904" s="15"/>
      <c r="B904" s="211"/>
      <c r="C904" s="15"/>
      <c r="D904" s="196" t="s">
        <v>265</v>
      </c>
      <c r="E904" s="212" t="s">
        <v>1</v>
      </c>
      <c r="F904" s="213" t="s">
        <v>271</v>
      </c>
      <c r="G904" s="15"/>
      <c r="H904" s="214">
        <v>63.789999999999999</v>
      </c>
      <c r="I904" s="215"/>
      <c r="J904" s="15"/>
      <c r="K904" s="15"/>
      <c r="L904" s="211"/>
      <c r="M904" s="216"/>
      <c r="N904" s="217"/>
      <c r="O904" s="217"/>
      <c r="P904" s="217"/>
      <c r="Q904" s="217"/>
      <c r="R904" s="217"/>
      <c r="S904" s="217"/>
      <c r="T904" s="218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12" t="s">
        <v>265</v>
      </c>
      <c r="AU904" s="212" t="s">
        <v>85</v>
      </c>
      <c r="AV904" s="15" t="s">
        <v>108</v>
      </c>
      <c r="AW904" s="15" t="s">
        <v>32</v>
      </c>
      <c r="AX904" s="15" t="s">
        <v>82</v>
      </c>
      <c r="AY904" s="212" t="s">
        <v>257</v>
      </c>
    </row>
    <row r="905" s="2" customFormat="1" ht="24.15" customHeight="1">
      <c r="A905" s="38"/>
      <c r="B905" s="181"/>
      <c r="C905" s="227" t="s">
        <v>1174</v>
      </c>
      <c r="D905" s="227" t="s">
        <v>315</v>
      </c>
      <c r="E905" s="228" t="s">
        <v>1203</v>
      </c>
      <c r="F905" s="229" t="s">
        <v>1204</v>
      </c>
      <c r="G905" s="230" t="s">
        <v>262</v>
      </c>
      <c r="H905" s="231">
        <v>8.4209999999999994</v>
      </c>
      <c r="I905" s="232"/>
      <c r="J905" s="233">
        <f>ROUND(I905*H905,2)</f>
        <v>0</v>
      </c>
      <c r="K905" s="229" t="s">
        <v>263</v>
      </c>
      <c r="L905" s="234"/>
      <c r="M905" s="235" t="s">
        <v>1</v>
      </c>
      <c r="N905" s="236" t="s">
        <v>40</v>
      </c>
      <c r="O905" s="77"/>
      <c r="P905" s="191">
        <f>O905*H905</f>
        <v>0</v>
      </c>
      <c r="Q905" s="191">
        <v>0.75</v>
      </c>
      <c r="R905" s="191">
        <f>Q905*H905</f>
        <v>6.3157499999999995</v>
      </c>
      <c r="S905" s="191">
        <v>0</v>
      </c>
      <c r="T905" s="192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193" t="s">
        <v>462</v>
      </c>
      <c r="AT905" s="193" t="s">
        <v>315</v>
      </c>
      <c r="AU905" s="193" t="s">
        <v>85</v>
      </c>
      <c r="AY905" s="19" t="s">
        <v>257</v>
      </c>
      <c r="BE905" s="194">
        <f>IF(N905="základní",J905,0)</f>
        <v>0</v>
      </c>
      <c r="BF905" s="194">
        <f>IF(N905="snížená",J905,0)</f>
        <v>0</v>
      </c>
      <c r="BG905" s="194">
        <f>IF(N905="zákl. přenesená",J905,0)</f>
        <v>0</v>
      </c>
      <c r="BH905" s="194">
        <f>IF(N905="sníž. přenesená",J905,0)</f>
        <v>0</v>
      </c>
      <c r="BI905" s="194">
        <f>IF(N905="nulová",J905,0)</f>
        <v>0</v>
      </c>
      <c r="BJ905" s="19" t="s">
        <v>82</v>
      </c>
      <c r="BK905" s="194">
        <f>ROUND(I905*H905,2)</f>
        <v>0</v>
      </c>
      <c r="BL905" s="19" t="s">
        <v>364</v>
      </c>
      <c r="BM905" s="193" t="s">
        <v>4183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1132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1137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4184</v>
      </c>
      <c r="G908" s="14"/>
      <c r="H908" s="206">
        <v>7.6550000000000002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5" customFormat="1">
      <c r="A909" s="15"/>
      <c r="B909" s="211"/>
      <c r="C909" s="15"/>
      <c r="D909" s="196" t="s">
        <v>265</v>
      </c>
      <c r="E909" s="212" t="s">
        <v>1</v>
      </c>
      <c r="F909" s="213" t="s">
        <v>271</v>
      </c>
      <c r="G909" s="15"/>
      <c r="H909" s="214">
        <v>7.6550000000000002</v>
      </c>
      <c r="I909" s="215"/>
      <c r="J909" s="15"/>
      <c r="K909" s="15"/>
      <c r="L909" s="211"/>
      <c r="M909" s="216"/>
      <c r="N909" s="217"/>
      <c r="O909" s="217"/>
      <c r="P909" s="217"/>
      <c r="Q909" s="217"/>
      <c r="R909" s="217"/>
      <c r="S909" s="217"/>
      <c r="T909" s="218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12" t="s">
        <v>265</v>
      </c>
      <c r="AU909" s="212" t="s">
        <v>85</v>
      </c>
      <c r="AV909" s="15" t="s">
        <v>108</v>
      </c>
      <c r="AW909" s="15" t="s">
        <v>32</v>
      </c>
      <c r="AX909" s="15" t="s">
        <v>82</v>
      </c>
      <c r="AY909" s="212" t="s">
        <v>257</v>
      </c>
    </row>
    <row r="910" s="14" customFormat="1">
      <c r="A910" s="14"/>
      <c r="B910" s="203"/>
      <c r="C910" s="14"/>
      <c r="D910" s="196" t="s">
        <v>265</v>
      </c>
      <c r="E910" s="14"/>
      <c r="F910" s="205" t="s">
        <v>4185</v>
      </c>
      <c r="G910" s="14"/>
      <c r="H910" s="206">
        <v>8.4209999999999994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</v>
      </c>
      <c r="AX910" s="14" t="s">
        <v>82</v>
      </c>
      <c r="AY910" s="204" t="s">
        <v>257</v>
      </c>
    </row>
    <row r="911" s="2" customFormat="1" ht="24.15" customHeight="1">
      <c r="A911" s="38"/>
      <c r="B911" s="181"/>
      <c r="C911" s="182" t="s">
        <v>1179</v>
      </c>
      <c r="D911" s="182" t="s">
        <v>259</v>
      </c>
      <c r="E911" s="183" t="s">
        <v>1209</v>
      </c>
      <c r="F911" s="184" t="s">
        <v>1210</v>
      </c>
      <c r="G911" s="185" t="s">
        <v>323</v>
      </c>
      <c r="H911" s="186">
        <v>63.789999999999999</v>
      </c>
      <c r="I911" s="187"/>
      <c r="J911" s="188">
        <f>ROUND(I911*H911,2)</f>
        <v>0</v>
      </c>
      <c r="K911" s="184" t="s">
        <v>263</v>
      </c>
      <c r="L911" s="39"/>
      <c r="M911" s="189" t="s">
        <v>1</v>
      </c>
      <c r="N911" s="190" t="s">
        <v>40</v>
      </c>
      <c r="O911" s="77"/>
      <c r="P911" s="191">
        <f>O911*H911</f>
        <v>0</v>
      </c>
      <c r="Q911" s="191">
        <v>0</v>
      </c>
      <c r="R911" s="191">
        <f>Q911*H911</f>
        <v>0</v>
      </c>
      <c r="S911" s="191">
        <v>0</v>
      </c>
      <c r="T911" s="192">
        <f>S911*H911</f>
        <v>0</v>
      </c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R911" s="193" t="s">
        <v>364</v>
      </c>
      <c r="AT911" s="193" t="s">
        <v>259</v>
      </c>
      <c r="AU911" s="193" t="s">
        <v>85</v>
      </c>
      <c r="AY911" s="19" t="s">
        <v>257</v>
      </c>
      <c r="BE911" s="194">
        <f>IF(N911="základní",J911,0)</f>
        <v>0</v>
      </c>
      <c r="BF911" s="194">
        <f>IF(N911="snížená",J911,0)</f>
        <v>0</v>
      </c>
      <c r="BG911" s="194">
        <f>IF(N911="zákl. přenesená",J911,0)</f>
        <v>0</v>
      </c>
      <c r="BH911" s="194">
        <f>IF(N911="sníž. přenesená",J911,0)</f>
        <v>0</v>
      </c>
      <c r="BI911" s="194">
        <f>IF(N911="nulová",J911,0)</f>
        <v>0</v>
      </c>
      <c r="BJ911" s="19" t="s">
        <v>82</v>
      </c>
      <c r="BK911" s="194">
        <f>ROUND(I911*H911,2)</f>
        <v>0</v>
      </c>
      <c r="BL911" s="19" t="s">
        <v>364</v>
      </c>
      <c r="BM911" s="193" t="s">
        <v>4186</v>
      </c>
    </row>
    <row r="912" s="13" customFormat="1">
      <c r="A912" s="13"/>
      <c r="B912" s="195"/>
      <c r="C912" s="13"/>
      <c r="D912" s="196" t="s">
        <v>265</v>
      </c>
      <c r="E912" s="197" t="s">
        <v>1</v>
      </c>
      <c r="F912" s="198" t="s">
        <v>1132</v>
      </c>
      <c r="G912" s="13"/>
      <c r="H912" s="197" t="s">
        <v>1</v>
      </c>
      <c r="I912" s="199"/>
      <c r="J912" s="13"/>
      <c r="K912" s="13"/>
      <c r="L912" s="195"/>
      <c r="M912" s="200"/>
      <c r="N912" s="201"/>
      <c r="O912" s="201"/>
      <c r="P912" s="201"/>
      <c r="Q912" s="201"/>
      <c r="R912" s="201"/>
      <c r="S912" s="201"/>
      <c r="T912" s="20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197" t="s">
        <v>265</v>
      </c>
      <c r="AU912" s="197" t="s">
        <v>85</v>
      </c>
      <c r="AV912" s="13" t="s">
        <v>82</v>
      </c>
      <c r="AW912" s="13" t="s">
        <v>32</v>
      </c>
      <c r="AX912" s="13" t="s">
        <v>75</v>
      </c>
      <c r="AY912" s="197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1137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4151</v>
      </c>
      <c r="G914" s="14"/>
      <c r="H914" s="206">
        <v>63.789999999999999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5" customFormat="1">
      <c r="A915" s="15"/>
      <c r="B915" s="211"/>
      <c r="C915" s="15"/>
      <c r="D915" s="196" t="s">
        <v>265</v>
      </c>
      <c r="E915" s="212" t="s">
        <v>1</v>
      </c>
      <c r="F915" s="213" t="s">
        <v>271</v>
      </c>
      <c r="G915" s="15"/>
      <c r="H915" s="214">
        <v>63.789999999999999</v>
      </c>
      <c r="I915" s="215"/>
      <c r="J915" s="15"/>
      <c r="K915" s="15"/>
      <c r="L915" s="211"/>
      <c r="M915" s="216"/>
      <c r="N915" s="217"/>
      <c r="O915" s="217"/>
      <c r="P915" s="217"/>
      <c r="Q915" s="217"/>
      <c r="R915" s="217"/>
      <c r="S915" s="217"/>
      <c r="T915" s="218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12" t="s">
        <v>265</v>
      </c>
      <c r="AU915" s="212" t="s">
        <v>85</v>
      </c>
      <c r="AV915" s="15" t="s">
        <v>108</v>
      </c>
      <c r="AW915" s="15" t="s">
        <v>32</v>
      </c>
      <c r="AX915" s="15" t="s">
        <v>82</v>
      </c>
      <c r="AY915" s="212" t="s">
        <v>257</v>
      </c>
    </row>
    <row r="916" s="2" customFormat="1" ht="16.5" customHeight="1">
      <c r="A916" s="38"/>
      <c r="B916" s="181"/>
      <c r="C916" s="227" t="s">
        <v>1184</v>
      </c>
      <c r="D916" s="227" t="s">
        <v>315</v>
      </c>
      <c r="E916" s="228" t="s">
        <v>1213</v>
      </c>
      <c r="F916" s="229" t="s">
        <v>1214</v>
      </c>
      <c r="G916" s="230" t="s">
        <v>323</v>
      </c>
      <c r="H916" s="231">
        <v>76.548000000000002</v>
      </c>
      <c r="I916" s="232"/>
      <c r="J916" s="233">
        <f>ROUND(I916*H916,2)</f>
        <v>0</v>
      </c>
      <c r="K916" s="229" t="s">
        <v>263</v>
      </c>
      <c r="L916" s="234"/>
      <c r="M916" s="235" t="s">
        <v>1</v>
      </c>
      <c r="N916" s="236" t="s">
        <v>40</v>
      </c>
      <c r="O916" s="77"/>
      <c r="P916" s="191">
        <f>O916*H916</f>
        <v>0</v>
      </c>
      <c r="Q916" s="191">
        <v>0.010999999999999999</v>
      </c>
      <c r="R916" s="191">
        <f>Q916*H916</f>
        <v>0.842028</v>
      </c>
      <c r="S916" s="191">
        <v>0</v>
      </c>
      <c r="T916" s="192">
        <f>S916*H916</f>
        <v>0</v>
      </c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R916" s="193" t="s">
        <v>462</v>
      </c>
      <c r="AT916" s="193" t="s">
        <v>315</v>
      </c>
      <c r="AU916" s="193" t="s">
        <v>85</v>
      </c>
      <c r="AY916" s="19" t="s">
        <v>257</v>
      </c>
      <c r="BE916" s="194">
        <f>IF(N916="základní",J916,0)</f>
        <v>0</v>
      </c>
      <c r="BF916" s="194">
        <f>IF(N916="snížená",J916,0)</f>
        <v>0</v>
      </c>
      <c r="BG916" s="194">
        <f>IF(N916="zákl. přenesená",J916,0)</f>
        <v>0</v>
      </c>
      <c r="BH916" s="194">
        <f>IF(N916="sníž. přenesená",J916,0)</f>
        <v>0</v>
      </c>
      <c r="BI916" s="194">
        <f>IF(N916="nulová",J916,0)</f>
        <v>0</v>
      </c>
      <c r="BJ916" s="19" t="s">
        <v>82</v>
      </c>
      <c r="BK916" s="194">
        <f>ROUND(I916*H916,2)</f>
        <v>0</v>
      </c>
      <c r="BL916" s="19" t="s">
        <v>364</v>
      </c>
      <c r="BM916" s="193" t="s">
        <v>4187</v>
      </c>
    </row>
    <row r="917" s="14" customFormat="1">
      <c r="A917" s="14"/>
      <c r="B917" s="203"/>
      <c r="C917" s="14"/>
      <c r="D917" s="196" t="s">
        <v>265</v>
      </c>
      <c r="E917" s="14"/>
      <c r="F917" s="205" t="s">
        <v>4188</v>
      </c>
      <c r="G917" s="14"/>
      <c r="H917" s="206">
        <v>76.548000000000002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</v>
      </c>
      <c r="AX917" s="14" t="s">
        <v>82</v>
      </c>
      <c r="AY917" s="204" t="s">
        <v>257</v>
      </c>
    </row>
    <row r="918" s="2" customFormat="1" ht="24.15" customHeight="1">
      <c r="A918" s="38"/>
      <c r="B918" s="181"/>
      <c r="C918" s="182" t="s">
        <v>1189</v>
      </c>
      <c r="D918" s="182" t="s">
        <v>259</v>
      </c>
      <c r="E918" s="183" t="s">
        <v>1218</v>
      </c>
      <c r="F918" s="184" t="s">
        <v>1219</v>
      </c>
      <c r="G918" s="185" t="s">
        <v>262</v>
      </c>
      <c r="H918" s="186">
        <v>36</v>
      </c>
      <c r="I918" s="187"/>
      <c r="J918" s="188">
        <f>ROUND(I918*H918,2)</f>
        <v>0</v>
      </c>
      <c r="K918" s="184" t="s">
        <v>263</v>
      </c>
      <c r="L918" s="39"/>
      <c r="M918" s="189" t="s">
        <v>1</v>
      </c>
      <c r="N918" s="190" t="s">
        <v>40</v>
      </c>
      <c r="O918" s="77"/>
      <c r="P918" s="191">
        <f>O918*H918</f>
        <v>0</v>
      </c>
      <c r="Q918" s="191">
        <v>0</v>
      </c>
      <c r="R918" s="191">
        <f>Q918*H918</f>
        <v>0</v>
      </c>
      <c r="S918" s="191">
        <v>0</v>
      </c>
      <c r="T918" s="192">
        <f>S918*H918</f>
        <v>0</v>
      </c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R918" s="193" t="s">
        <v>364</v>
      </c>
      <c r="AT918" s="193" t="s">
        <v>259</v>
      </c>
      <c r="AU918" s="193" t="s">
        <v>85</v>
      </c>
      <c r="AY918" s="19" t="s">
        <v>257</v>
      </c>
      <c r="BE918" s="194">
        <f>IF(N918="základní",J918,0)</f>
        <v>0</v>
      </c>
      <c r="BF918" s="194">
        <f>IF(N918="snížená",J918,0)</f>
        <v>0</v>
      </c>
      <c r="BG918" s="194">
        <f>IF(N918="zákl. přenesená",J918,0)</f>
        <v>0</v>
      </c>
      <c r="BH918" s="194">
        <f>IF(N918="sníž. přenesená",J918,0)</f>
        <v>0</v>
      </c>
      <c r="BI918" s="194">
        <f>IF(N918="nulová",J918,0)</f>
        <v>0</v>
      </c>
      <c r="BJ918" s="19" t="s">
        <v>82</v>
      </c>
      <c r="BK918" s="194">
        <f>ROUND(I918*H918,2)</f>
        <v>0</v>
      </c>
      <c r="BL918" s="19" t="s">
        <v>364</v>
      </c>
      <c r="BM918" s="193" t="s">
        <v>4189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1221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4190</v>
      </c>
      <c r="G920" s="14"/>
      <c r="H920" s="206">
        <v>16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1223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388</v>
      </c>
      <c r="G922" s="14"/>
      <c r="H922" s="206">
        <v>20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5" customFormat="1">
      <c r="A923" s="15"/>
      <c r="B923" s="211"/>
      <c r="C923" s="15"/>
      <c r="D923" s="196" t="s">
        <v>265</v>
      </c>
      <c r="E923" s="212" t="s">
        <v>1</v>
      </c>
      <c r="F923" s="213" t="s">
        <v>271</v>
      </c>
      <c r="G923" s="15"/>
      <c r="H923" s="214">
        <v>36</v>
      </c>
      <c r="I923" s="215"/>
      <c r="J923" s="15"/>
      <c r="K923" s="15"/>
      <c r="L923" s="211"/>
      <c r="M923" s="216"/>
      <c r="N923" s="217"/>
      <c r="O923" s="217"/>
      <c r="P923" s="217"/>
      <c r="Q923" s="217"/>
      <c r="R923" s="217"/>
      <c r="S923" s="217"/>
      <c r="T923" s="218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12" t="s">
        <v>265</v>
      </c>
      <c r="AU923" s="212" t="s">
        <v>85</v>
      </c>
      <c r="AV923" s="15" t="s">
        <v>108</v>
      </c>
      <c r="AW923" s="15" t="s">
        <v>32</v>
      </c>
      <c r="AX923" s="15" t="s">
        <v>82</v>
      </c>
      <c r="AY923" s="212" t="s">
        <v>257</v>
      </c>
    </row>
    <row r="924" s="2" customFormat="1" ht="16.5" customHeight="1">
      <c r="A924" s="38"/>
      <c r="B924" s="181"/>
      <c r="C924" s="227" t="s">
        <v>1193</v>
      </c>
      <c r="D924" s="227" t="s">
        <v>315</v>
      </c>
      <c r="E924" s="228" t="s">
        <v>1225</v>
      </c>
      <c r="F924" s="229" t="s">
        <v>1226</v>
      </c>
      <c r="G924" s="230" t="s">
        <v>304</v>
      </c>
      <c r="H924" s="231">
        <v>59.485999999999997</v>
      </c>
      <c r="I924" s="232"/>
      <c r="J924" s="233">
        <f>ROUND(I924*H924,2)</f>
        <v>0</v>
      </c>
      <c r="K924" s="229" t="s">
        <v>263</v>
      </c>
      <c r="L924" s="234"/>
      <c r="M924" s="235" t="s">
        <v>1</v>
      </c>
      <c r="N924" s="236" t="s">
        <v>40</v>
      </c>
      <c r="O924" s="77"/>
      <c r="P924" s="191">
        <f>O924*H924</f>
        <v>0</v>
      </c>
      <c r="Q924" s="191">
        <v>1</v>
      </c>
      <c r="R924" s="191">
        <f>Q924*H924</f>
        <v>59.485999999999997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462</v>
      </c>
      <c r="AT924" s="193" t="s">
        <v>315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4191</v>
      </c>
    </row>
    <row r="925" s="14" customFormat="1">
      <c r="A925" s="14"/>
      <c r="B925" s="203"/>
      <c r="C925" s="14"/>
      <c r="D925" s="196" t="s">
        <v>265</v>
      </c>
      <c r="E925" s="14"/>
      <c r="F925" s="205" t="s">
        <v>4192</v>
      </c>
      <c r="G925" s="14"/>
      <c r="H925" s="206">
        <v>59.485999999999997</v>
      </c>
      <c r="I925" s="207"/>
      <c r="J925" s="14"/>
      <c r="K925" s="14"/>
      <c r="L925" s="203"/>
      <c r="M925" s="208"/>
      <c r="N925" s="209"/>
      <c r="O925" s="209"/>
      <c r="P925" s="209"/>
      <c r="Q925" s="209"/>
      <c r="R925" s="209"/>
      <c r="S925" s="209"/>
      <c r="T925" s="210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4" t="s">
        <v>265</v>
      </c>
      <c r="AU925" s="204" t="s">
        <v>85</v>
      </c>
      <c r="AV925" s="14" t="s">
        <v>85</v>
      </c>
      <c r="AW925" s="14" t="s">
        <v>3</v>
      </c>
      <c r="AX925" s="14" t="s">
        <v>82</v>
      </c>
      <c r="AY925" s="204" t="s">
        <v>257</v>
      </c>
    </row>
    <row r="926" s="2" customFormat="1" ht="21.75" customHeight="1">
      <c r="A926" s="38"/>
      <c r="B926" s="181"/>
      <c r="C926" s="182" t="s">
        <v>1198</v>
      </c>
      <c r="D926" s="182" t="s">
        <v>259</v>
      </c>
      <c r="E926" s="183" t="s">
        <v>1230</v>
      </c>
      <c r="F926" s="184" t="s">
        <v>1231</v>
      </c>
      <c r="G926" s="185" t="s">
        <v>422</v>
      </c>
      <c r="H926" s="186">
        <v>72</v>
      </c>
      <c r="I926" s="187"/>
      <c r="J926" s="188">
        <f>ROUND(I926*H926,2)</f>
        <v>0</v>
      </c>
      <c r="K926" s="184" t="s">
        <v>263</v>
      </c>
      <c r="L926" s="39"/>
      <c r="M926" s="189" t="s">
        <v>1</v>
      </c>
      <c r="N926" s="190" t="s">
        <v>40</v>
      </c>
      <c r="O926" s="77"/>
      <c r="P926" s="191">
        <f>O926*H926</f>
        <v>0</v>
      </c>
      <c r="Q926" s="191">
        <v>0</v>
      </c>
      <c r="R926" s="191">
        <f>Q926*H926</f>
        <v>0</v>
      </c>
      <c r="S926" s="191">
        <v>0</v>
      </c>
      <c r="T926" s="192">
        <f>S926*H926</f>
        <v>0</v>
      </c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R926" s="193" t="s">
        <v>364</v>
      </c>
      <c r="AT926" s="193" t="s">
        <v>259</v>
      </c>
      <c r="AU926" s="193" t="s">
        <v>85</v>
      </c>
      <c r="AY926" s="19" t="s">
        <v>257</v>
      </c>
      <c r="BE926" s="194">
        <f>IF(N926="základní",J926,0)</f>
        <v>0</v>
      </c>
      <c r="BF926" s="194">
        <f>IF(N926="snížená",J926,0)</f>
        <v>0</v>
      </c>
      <c r="BG926" s="194">
        <f>IF(N926="zákl. přenesená",J926,0)</f>
        <v>0</v>
      </c>
      <c r="BH926" s="194">
        <f>IF(N926="sníž. přenesená",J926,0)</f>
        <v>0</v>
      </c>
      <c r="BI926" s="194">
        <f>IF(N926="nulová",J926,0)</f>
        <v>0</v>
      </c>
      <c r="BJ926" s="19" t="s">
        <v>82</v>
      </c>
      <c r="BK926" s="194">
        <f>ROUND(I926*H926,2)</f>
        <v>0</v>
      </c>
      <c r="BL926" s="19" t="s">
        <v>364</v>
      </c>
      <c r="BM926" s="193" t="s">
        <v>4193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1221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4194</v>
      </c>
      <c r="G928" s="14"/>
      <c r="H928" s="206">
        <v>32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1223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1234</v>
      </c>
      <c r="G930" s="14"/>
      <c r="H930" s="206">
        <v>40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5" customFormat="1">
      <c r="A931" s="15"/>
      <c r="B931" s="211"/>
      <c r="C931" s="15"/>
      <c r="D931" s="196" t="s">
        <v>265</v>
      </c>
      <c r="E931" s="212" t="s">
        <v>1</v>
      </c>
      <c r="F931" s="213" t="s">
        <v>271</v>
      </c>
      <c r="G931" s="15"/>
      <c r="H931" s="214">
        <v>72</v>
      </c>
      <c r="I931" s="215"/>
      <c r="J931" s="15"/>
      <c r="K931" s="15"/>
      <c r="L931" s="211"/>
      <c r="M931" s="216"/>
      <c r="N931" s="217"/>
      <c r="O931" s="217"/>
      <c r="P931" s="217"/>
      <c r="Q931" s="217"/>
      <c r="R931" s="217"/>
      <c r="S931" s="217"/>
      <c r="T931" s="218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12" t="s">
        <v>265</v>
      </c>
      <c r="AU931" s="212" t="s">
        <v>85</v>
      </c>
      <c r="AV931" s="15" t="s">
        <v>108</v>
      </c>
      <c r="AW931" s="15" t="s">
        <v>32</v>
      </c>
      <c r="AX931" s="15" t="s">
        <v>82</v>
      </c>
      <c r="AY931" s="212" t="s">
        <v>257</v>
      </c>
    </row>
    <row r="932" s="2" customFormat="1" ht="16.5" customHeight="1">
      <c r="A932" s="38"/>
      <c r="B932" s="181"/>
      <c r="C932" s="227" t="s">
        <v>1202</v>
      </c>
      <c r="D932" s="227" t="s">
        <v>315</v>
      </c>
      <c r="E932" s="228" t="s">
        <v>1236</v>
      </c>
      <c r="F932" s="229" t="s">
        <v>1237</v>
      </c>
      <c r="G932" s="230" t="s">
        <v>422</v>
      </c>
      <c r="H932" s="231">
        <v>73.439999999999998</v>
      </c>
      <c r="I932" s="232"/>
      <c r="J932" s="233">
        <f>ROUND(I932*H932,2)</f>
        <v>0</v>
      </c>
      <c r="K932" s="229" t="s">
        <v>263</v>
      </c>
      <c r="L932" s="234"/>
      <c r="M932" s="235" t="s">
        <v>1</v>
      </c>
      <c r="N932" s="236" t="s">
        <v>40</v>
      </c>
      <c r="O932" s="77"/>
      <c r="P932" s="191">
        <f>O932*H932</f>
        <v>0</v>
      </c>
      <c r="Q932" s="191">
        <v>0.00050000000000000001</v>
      </c>
      <c r="R932" s="191">
        <f>Q932*H932</f>
        <v>0.036720000000000003</v>
      </c>
      <c r="S932" s="191">
        <v>0</v>
      </c>
      <c r="T932" s="192">
        <f>S932*H932</f>
        <v>0</v>
      </c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R932" s="193" t="s">
        <v>462</v>
      </c>
      <c r="AT932" s="193" t="s">
        <v>315</v>
      </c>
      <c r="AU932" s="193" t="s">
        <v>85</v>
      </c>
      <c r="AY932" s="19" t="s">
        <v>257</v>
      </c>
      <c r="BE932" s="194">
        <f>IF(N932="základní",J932,0)</f>
        <v>0</v>
      </c>
      <c r="BF932" s="194">
        <f>IF(N932="snížená",J932,0)</f>
        <v>0</v>
      </c>
      <c r="BG932" s="194">
        <f>IF(N932="zákl. přenesená",J932,0)</f>
        <v>0</v>
      </c>
      <c r="BH932" s="194">
        <f>IF(N932="sníž. přenesená",J932,0)</f>
        <v>0</v>
      </c>
      <c r="BI932" s="194">
        <f>IF(N932="nulová",J932,0)</f>
        <v>0</v>
      </c>
      <c r="BJ932" s="19" t="s">
        <v>82</v>
      </c>
      <c r="BK932" s="194">
        <f>ROUND(I932*H932,2)</f>
        <v>0</v>
      </c>
      <c r="BL932" s="19" t="s">
        <v>364</v>
      </c>
      <c r="BM932" s="193" t="s">
        <v>4195</v>
      </c>
    </row>
    <row r="933" s="14" customFormat="1">
      <c r="A933" s="14"/>
      <c r="B933" s="203"/>
      <c r="C933" s="14"/>
      <c r="D933" s="196" t="s">
        <v>265</v>
      </c>
      <c r="E933" s="14"/>
      <c r="F933" s="205" t="s">
        <v>4196</v>
      </c>
      <c r="G933" s="14"/>
      <c r="H933" s="206">
        <v>73.439999999999998</v>
      </c>
      <c r="I933" s="207"/>
      <c r="J933" s="14"/>
      <c r="K933" s="14"/>
      <c r="L933" s="203"/>
      <c r="M933" s="208"/>
      <c r="N933" s="209"/>
      <c r="O933" s="209"/>
      <c r="P933" s="209"/>
      <c r="Q933" s="209"/>
      <c r="R933" s="209"/>
      <c r="S933" s="209"/>
      <c r="T933" s="21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4" t="s">
        <v>265</v>
      </c>
      <c r="AU933" s="204" t="s">
        <v>85</v>
      </c>
      <c r="AV933" s="14" t="s">
        <v>85</v>
      </c>
      <c r="AW933" s="14" t="s">
        <v>3</v>
      </c>
      <c r="AX933" s="14" t="s">
        <v>82</v>
      </c>
      <c r="AY933" s="204" t="s">
        <v>257</v>
      </c>
    </row>
    <row r="934" s="2" customFormat="1" ht="24.15" customHeight="1">
      <c r="A934" s="38"/>
      <c r="B934" s="181"/>
      <c r="C934" s="182" t="s">
        <v>1208</v>
      </c>
      <c r="D934" s="182" t="s">
        <v>259</v>
      </c>
      <c r="E934" s="183" t="s">
        <v>1241</v>
      </c>
      <c r="F934" s="184" t="s">
        <v>1242</v>
      </c>
      <c r="G934" s="185" t="s">
        <v>304</v>
      </c>
      <c r="H934" s="186">
        <v>69.805999999999997</v>
      </c>
      <c r="I934" s="187"/>
      <c r="J934" s="188">
        <f>ROUND(I934*H934,2)</f>
        <v>0</v>
      </c>
      <c r="K934" s="184" t="s">
        <v>263</v>
      </c>
      <c r="L934" s="39"/>
      <c r="M934" s="189" t="s">
        <v>1</v>
      </c>
      <c r="N934" s="190" t="s">
        <v>40</v>
      </c>
      <c r="O934" s="77"/>
      <c r="P934" s="191">
        <f>O934*H934</f>
        <v>0</v>
      </c>
      <c r="Q934" s="191">
        <v>0</v>
      </c>
      <c r="R934" s="191">
        <f>Q934*H934</f>
        <v>0</v>
      </c>
      <c r="S934" s="191">
        <v>0</v>
      </c>
      <c r="T934" s="192">
        <f>S934*H934</f>
        <v>0</v>
      </c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R934" s="193" t="s">
        <v>364</v>
      </c>
      <c r="AT934" s="193" t="s">
        <v>259</v>
      </c>
      <c r="AU934" s="193" t="s">
        <v>85</v>
      </c>
      <c r="AY934" s="19" t="s">
        <v>257</v>
      </c>
      <c r="BE934" s="194">
        <f>IF(N934="základní",J934,0)</f>
        <v>0</v>
      </c>
      <c r="BF934" s="194">
        <f>IF(N934="snížená",J934,0)</f>
        <v>0</v>
      </c>
      <c r="BG934" s="194">
        <f>IF(N934="zákl. přenesená",J934,0)</f>
        <v>0</v>
      </c>
      <c r="BH934" s="194">
        <f>IF(N934="sníž. přenesená",J934,0)</f>
        <v>0</v>
      </c>
      <c r="BI934" s="194">
        <f>IF(N934="nulová",J934,0)</f>
        <v>0</v>
      </c>
      <c r="BJ934" s="19" t="s">
        <v>82</v>
      </c>
      <c r="BK934" s="194">
        <f>ROUND(I934*H934,2)</f>
        <v>0</v>
      </c>
      <c r="BL934" s="19" t="s">
        <v>364</v>
      </c>
      <c r="BM934" s="193" t="s">
        <v>4197</v>
      </c>
    </row>
    <row r="935" s="2" customFormat="1" ht="24.15" customHeight="1">
      <c r="A935" s="38"/>
      <c r="B935" s="181"/>
      <c r="C935" s="182" t="s">
        <v>1212</v>
      </c>
      <c r="D935" s="182" t="s">
        <v>259</v>
      </c>
      <c r="E935" s="183" t="s">
        <v>1245</v>
      </c>
      <c r="F935" s="184" t="s">
        <v>1246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4198</v>
      </c>
    </row>
    <row r="936" s="12" customFormat="1" ht="22.8" customHeight="1">
      <c r="A936" s="12"/>
      <c r="B936" s="168"/>
      <c r="C936" s="12"/>
      <c r="D936" s="169" t="s">
        <v>74</v>
      </c>
      <c r="E936" s="179" t="s">
        <v>1248</v>
      </c>
      <c r="F936" s="179" t="s">
        <v>1249</v>
      </c>
      <c r="G936" s="12"/>
      <c r="H936" s="12"/>
      <c r="I936" s="171"/>
      <c r="J936" s="180">
        <f>BK936</f>
        <v>0</v>
      </c>
      <c r="K936" s="12"/>
      <c r="L936" s="168"/>
      <c r="M936" s="173"/>
      <c r="N936" s="174"/>
      <c r="O936" s="174"/>
      <c r="P936" s="175">
        <f>SUM(P937:P1120)</f>
        <v>0</v>
      </c>
      <c r="Q936" s="174"/>
      <c r="R936" s="175">
        <f>SUM(R937:R1120)</f>
        <v>5.6395846399999998</v>
      </c>
      <c r="S936" s="174"/>
      <c r="T936" s="176">
        <f>SUM(T937:T1120)</f>
        <v>0</v>
      </c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R936" s="169" t="s">
        <v>85</v>
      </c>
      <c r="AT936" s="177" t="s">
        <v>74</v>
      </c>
      <c r="AU936" s="177" t="s">
        <v>82</v>
      </c>
      <c r="AY936" s="169" t="s">
        <v>257</v>
      </c>
      <c r="BK936" s="178">
        <f>SUM(BK937:BK1120)</f>
        <v>0</v>
      </c>
    </row>
    <row r="937" s="2" customFormat="1" ht="24.15" customHeight="1">
      <c r="A937" s="38"/>
      <c r="B937" s="181"/>
      <c r="C937" s="182" t="s">
        <v>1217</v>
      </c>
      <c r="D937" s="182" t="s">
        <v>259</v>
      </c>
      <c r="E937" s="183" t="s">
        <v>1251</v>
      </c>
      <c r="F937" s="184" t="s">
        <v>1252</v>
      </c>
      <c r="G937" s="185" t="s">
        <v>323</v>
      </c>
      <c r="H937" s="186">
        <v>309.94</v>
      </c>
      <c r="I937" s="187"/>
      <c r="J937" s="188">
        <f>ROUND(I937*H937,2)</f>
        <v>0</v>
      </c>
      <c r="K937" s="184" t="s">
        <v>263</v>
      </c>
      <c r="L937" s="39"/>
      <c r="M937" s="189" t="s">
        <v>1</v>
      </c>
      <c r="N937" s="190" t="s">
        <v>40</v>
      </c>
      <c r="O937" s="77"/>
      <c r="P937" s="191">
        <f>O937*H937</f>
        <v>0</v>
      </c>
      <c r="Q937" s="191">
        <v>0</v>
      </c>
      <c r="R937" s="191">
        <f>Q937*H937</f>
        <v>0</v>
      </c>
      <c r="S937" s="191">
        <v>0</v>
      </c>
      <c r="T937" s="192">
        <f>S937*H937</f>
        <v>0</v>
      </c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R937" s="193" t="s">
        <v>364</v>
      </c>
      <c r="AT937" s="193" t="s">
        <v>259</v>
      </c>
      <c r="AU937" s="193" t="s">
        <v>85</v>
      </c>
      <c r="AY937" s="19" t="s">
        <v>257</v>
      </c>
      <c r="BE937" s="194">
        <f>IF(N937="základní",J937,0)</f>
        <v>0</v>
      </c>
      <c r="BF937" s="194">
        <f>IF(N937="snížená",J937,0)</f>
        <v>0</v>
      </c>
      <c r="BG937" s="194">
        <f>IF(N937="zákl. přenesená",J937,0)</f>
        <v>0</v>
      </c>
      <c r="BH937" s="194">
        <f>IF(N937="sníž. přenesená",J937,0)</f>
        <v>0</v>
      </c>
      <c r="BI937" s="194">
        <f>IF(N937="nulová",J937,0)</f>
        <v>0</v>
      </c>
      <c r="BJ937" s="19" t="s">
        <v>82</v>
      </c>
      <c r="BK937" s="194">
        <f>ROUND(I937*H937,2)</f>
        <v>0</v>
      </c>
      <c r="BL937" s="19" t="s">
        <v>364</v>
      </c>
      <c r="BM937" s="193" t="s">
        <v>4199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889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910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4093</v>
      </c>
      <c r="G940" s="14"/>
      <c r="H940" s="206">
        <v>178.09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890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4090</v>
      </c>
      <c r="G942" s="14"/>
      <c r="H942" s="206">
        <v>66.909999999999997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892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4091</v>
      </c>
      <c r="G944" s="14"/>
      <c r="H944" s="206">
        <v>64.939999999999998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5" customFormat="1">
      <c r="A945" s="15"/>
      <c r="B945" s="211"/>
      <c r="C945" s="15"/>
      <c r="D945" s="196" t="s">
        <v>265</v>
      </c>
      <c r="E945" s="212" t="s">
        <v>1</v>
      </c>
      <c r="F945" s="213" t="s">
        <v>271</v>
      </c>
      <c r="G945" s="15"/>
      <c r="H945" s="214">
        <v>309.94</v>
      </c>
      <c r="I945" s="215"/>
      <c r="J945" s="15"/>
      <c r="K945" s="15"/>
      <c r="L945" s="211"/>
      <c r="M945" s="216"/>
      <c r="N945" s="217"/>
      <c r="O945" s="217"/>
      <c r="P945" s="217"/>
      <c r="Q945" s="217"/>
      <c r="R945" s="217"/>
      <c r="S945" s="217"/>
      <c r="T945" s="218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12" t="s">
        <v>265</v>
      </c>
      <c r="AU945" s="212" t="s">
        <v>85</v>
      </c>
      <c r="AV945" s="15" t="s">
        <v>108</v>
      </c>
      <c r="AW945" s="15" t="s">
        <v>32</v>
      </c>
      <c r="AX945" s="15" t="s">
        <v>82</v>
      </c>
      <c r="AY945" s="212" t="s">
        <v>257</v>
      </c>
    </row>
    <row r="946" s="2" customFormat="1" ht="24.15" customHeight="1">
      <c r="A946" s="38"/>
      <c r="B946" s="181"/>
      <c r="C946" s="227" t="s">
        <v>1224</v>
      </c>
      <c r="D946" s="227" t="s">
        <v>315</v>
      </c>
      <c r="E946" s="228" t="s">
        <v>1255</v>
      </c>
      <c r="F946" s="229" t="s">
        <v>1256</v>
      </c>
      <c r="G946" s="230" t="s">
        <v>323</v>
      </c>
      <c r="H946" s="231">
        <v>186.99500000000001</v>
      </c>
      <c r="I946" s="232"/>
      <c r="J946" s="233">
        <f>ROUND(I946*H946,2)</f>
        <v>0</v>
      </c>
      <c r="K946" s="229" t="s">
        <v>263</v>
      </c>
      <c r="L946" s="234"/>
      <c r="M946" s="235" t="s">
        <v>1</v>
      </c>
      <c r="N946" s="236" t="s">
        <v>40</v>
      </c>
      <c r="O946" s="77"/>
      <c r="P946" s="191">
        <f>O946*H946</f>
        <v>0</v>
      </c>
      <c r="Q946" s="191">
        <v>0.002</v>
      </c>
      <c r="R946" s="191">
        <f>Q946*H946</f>
        <v>0.37399000000000004</v>
      </c>
      <c r="S946" s="191">
        <v>0</v>
      </c>
      <c r="T946" s="192">
        <f>S946*H946</f>
        <v>0</v>
      </c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R946" s="193" t="s">
        <v>462</v>
      </c>
      <c r="AT946" s="193" t="s">
        <v>315</v>
      </c>
      <c r="AU946" s="193" t="s">
        <v>85</v>
      </c>
      <c r="AY946" s="19" t="s">
        <v>257</v>
      </c>
      <c r="BE946" s="194">
        <f>IF(N946="základní",J946,0)</f>
        <v>0</v>
      </c>
      <c r="BF946" s="194">
        <f>IF(N946="snížená",J946,0)</f>
        <v>0</v>
      </c>
      <c r="BG946" s="194">
        <f>IF(N946="zákl. přenesená",J946,0)</f>
        <v>0</v>
      </c>
      <c r="BH946" s="194">
        <f>IF(N946="sníž. přenesená",J946,0)</f>
        <v>0</v>
      </c>
      <c r="BI946" s="194">
        <f>IF(N946="nulová",J946,0)</f>
        <v>0</v>
      </c>
      <c r="BJ946" s="19" t="s">
        <v>82</v>
      </c>
      <c r="BK946" s="194">
        <f>ROUND(I946*H946,2)</f>
        <v>0</v>
      </c>
      <c r="BL946" s="19" t="s">
        <v>364</v>
      </c>
      <c r="BM946" s="193" t="s">
        <v>4200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1258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910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4093</v>
      </c>
      <c r="G949" s="14"/>
      <c r="H949" s="206">
        <v>178.09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5" customFormat="1">
      <c r="A950" s="15"/>
      <c r="B950" s="211"/>
      <c r="C950" s="15"/>
      <c r="D950" s="196" t="s">
        <v>265</v>
      </c>
      <c r="E950" s="212" t="s">
        <v>1</v>
      </c>
      <c r="F950" s="213" t="s">
        <v>271</v>
      </c>
      <c r="G950" s="15"/>
      <c r="H950" s="214">
        <v>178.09</v>
      </c>
      <c r="I950" s="215"/>
      <c r="J950" s="15"/>
      <c r="K950" s="15"/>
      <c r="L950" s="211"/>
      <c r="M950" s="216"/>
      <c r="N950" s="217"/>
      <c r="O950" s="217"/>
      <c r="P950" s="217"/>
      <c r="Q950" s="217"/>
      <c r="R950" s="217"/>
      <c r="S950" s="217"/>
      <c r="T950" s="218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12" t="s">
        <v>265</v>
      </c>
      <c r="AU950" s="212" t="s">
        <v>85</v>
      </c>
      <c r="AV950" s="15" t="s">
        <v>108</v>
      </c>
      <c r="AW950" s="15" t="s">
        <v>32</v>
      </c>
      <c r="AX950" s="15" t="s">
        <v>82</v>
      </c>
      <c r="AY950" s="212" t="s">
        <v>257</v>
      </c>
    </row>
    <row r="951" s="14" customFormat="1">
      <c r="A951" s="14"/>
      <c r="B951" s="203"/>
      <c r="C951" s="14"/>
      <c r="D951" s="196" t="s">
        <v>265</v>
      </c>
      <c r="E951" s="14"/>
      <c r="F951" s="205" t="s">
        <v>4201</v>
      </c>
      <c r="G951" s="14"/>
      <c r="H951" s="206">
        <v>186.99500000000001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</v>
      </c>
      <c r="AX951" s="14" t="s">
        <v>82</v>
      </c>
      <c r="AY951" s="204" t="s">
        <v>257</v>
      </c>
    </row>
    <row r="952" s="2" customFormat="1" ht="33" customHeight="1">
      <c r="A952" s="38"/>
      <c r="B952" s="181"/>
      <c r="C952" s="227" t="s">
        <v>1229</v>
      </c>
      <c r="D952" s="227" t="s">
        <v>315</v>
      </c>
      <c r="E952" s="228" t="s">
        <v>1262</v>
      </c>
      <c r="F952" s="229" t="s">
        <v>1263</v>
      </c>
      <c r="G952" s="230" t="s">
        <v>323</v>
      </c>
      <c r="H952" s="231">
        <v>70.256</v>
      </c>
      <c r="I952" s="232"/>
      <c r="J952" s="233">
        <f>ROUND(I952*H952,2)</f>
        <v>0</v>
      </c>
      <c r="K952" s="229" t="s">
        <v>263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0.0044999999999999997</v>
      </c>
      <c r="R952" s="191">
        <f>Q952*H952</f>
        <v>0.31615199999999999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4202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889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4090</v>
      </c>
      <c r="G955" s="14"/>
      <c r="H955" s="206">
        <v>66.909999999999997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5" customFormat="1">
      <c r="A956" s="15"/>
      <c r="B956" s="211"/>
      <c r="C956" s="15"/>
      <c r="D956" s="196" t="s">
        <v>265</v>
      </c>
      <c r="E956" s="212" t="s">
        <v>1</v>
      </c>
      <c r="F956" s="213" t="s">
        <v>271</v>
      </c>
      <c r="G956" s="15"/>
      <c r="H956" s="214">
        <v>66.909999999999997</v>
      </c>
      <c r="I956" s="215"/>
      <c r="J956" s="15"/>
      <c r="K956" s="15"/>
      <c r="L956" s="211"/>
      <c r="M956" s="216"/>
      <c r="N956" s="217"/>
      <c r="O956" s="217"/>
      <c r="P956" s="217"/>
      <c r="Q956" s="217"/>
      <c r="R956" s="217"/>
      <c r="S956" s="217"/>
      <c r="T956" s="218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12" t="s">
        <v>265</v>
      </c>
      <c r="AU956" s="212" t="s">
        <v>85</v>
      </c>
      <c r="AV956" s="15" t="s">
        <v>108</v>
      </c>
      <c r="AW956" s="15" t="s">
        <v>32</v>
      </c>
      <c r="AX956" s="15" t="s">
        <v>82</v>
      </c>
      <c r="AY956" s="212" t="s">
        <v>257</v>
      </c>
    </row>
    <row r="957" s="14" customFormat="1">
      <c r="A957" s="14"/>
      <c r="B957" s="203"/>
      <c r="C957" s="14"/>
      <c r="D957" s="196" t="s">
        <v>265</v>
      </c>
      <c r="E957" s="14"/>
      <c r="F957" s="205" t="s">
        <v>4203</v>
      </c>
      <c r="G957" s="14"/>
      <c r="H957" s="206">
        <v>70.256</v>
      </c>
      <c r="I957" s="207"/>
      <c r="J957" s="14"/>
      <c r="K957" s="14"/>
      <c r="L957" s="203"/>
      <c r="M957" s="208"/>
      <c r="N957" s="209"/>
      <c r="O957" s="209"/>
      <c r="P957" s="209"/>
      <c r="Q957" s="209"/>
      <c r="R957" s="209"/>
      <c r="S957" s="209"/>
      <c r="T957" s="21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04" t="s">
        <v>265</v>
      </c>
      <c r="AU957" s="204" t="s">
        <v>85</v>
      </c>
      <c r="AV957" s="14" t="s">
        <v>85</v>
      </c>
      <c r="AW957" s="14" t="s">
        <v>3</v>
      </c>
      <c r="AX957" s="14" t="s">
        <v>82</v>
      </c>
      <c r="AY957" s="204" t="s">
        <v>257</v>
      </c>
    </row>
    <row r="958" s="2" customFormat="1" ht="24.15" customHeight="1">
      <c r="A958" s="38"/>
      <c r="B958" s="181"/>
      <c r="C958" s="227" t="s">
        <v>1235</v>
      </c>
      <c r="D958" s="227" t="s">
        <v>315</v>
      </c>
      <c r="E958" s="228" t="s">
        <v>1267</v>
      </c>
      <c r="F958" s="229" t="s">
        <v>1268</v>
      </c>
      <c r="G958" s="230" t="s">
        <v>262</v>
      </c>
      <c r="H958" s="231">
        <v>6.819</v>
      </c>
      <c r="I958" s="232"/>
      <c r="J958" s="233">
        <f>ROUND(I958*H958,2)</f>
        <v>0</v>
      </c>
      <c r="K958" s="229" t="s">
        <v>263</v>
      </c>
      <c r="L958" s="234"/>
      <c r="M958" s="235" t="s">
        <v>1</v>
      </c>
      <c r="N958" s="236" t="s">
        <v>40</v>
      </c>
      <c r="O958" s="77"/>
      <c r="P958" s="191">
        <f>O958*H958</f>
        <v>0</v>
      </c>
      <c r="Q958" s="191">
        <v>0.029999999999999999</v>
      </c>
      <c r="R958" s="191">
        <f>Q958*H958</f>
        <v>0.20457</v>
      </c>
      <c r="S958" s="191">
        <v>0</v>
      </c>
      <c r="T958" s="192">
        <f>S958*H958</f>
        <v>0</v>
      </c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R958" s="193" t="s">
        <v>462</v>
      </c>
      <c r="AT958" s="193" t="s">
        <v>315</v>
      </c>
      <c r="AU958" s="193" t="s">
        <v>85</v>
      </c>
      <c r="AY958" s="19" t="s">
        <v>257</v>
      </c>
      <c r="BE958" s="194">
        <f>IF(N958="základní",J958,0)</f>
        <v>0</v>
      </c>
      <c r="BF958" s="194">
        <f>IF(N958="snížená",J958,0)</f>
        <v>0</v>
      </c>
      <c r="BG958" s="194">
        <f>IF(N958="zákl. přenesená",J958,0)</f>
        <v>0</v>
      </c>
      <c r="BH958" s="194">
        <f>IF(N958="sníž. přenesená",J958,0)</f>
        <v>0</v>
      </c>
      <c r="BI958" s="194">
        <f>IF(N958="nulová",J958,0)</f>
        <v>0</v>
      </c>
      <c r="BJ958" s="19" t="s">
        <v>82</v>
      </c>
      <c r="BK958" s="194">
        <f>ROUND(I958*H958,2)</f>
        <v>0</v>
      </c>
      <c r="BL958" s="19" t="s">
        <v>364</v>
      </c>
      <c r="BM958" s="193" t="s">
        <v>4204</v>
      </c>
    </row>
    <row r="959" s="13" customFormat="1">
      <c r="A959" s="13"/>
      <c r="B959" s="195"/>
      <c r="C959" s="13"/>
      <c r="D959" s="196" t="s">
        <v>265</v>
      </c>
      <c r="E959" s="197" t="s">
        <v>1</v>
      </c>
      <c r="F959" s="198" t="s">
        <v>892</v>
      </c>
      <c r="G959" s="13"/>
      <c r="H959" s="197" t="s">
        <v>1</v>
      </c>
      <c r="I959" s="199"/>
      <c r="J959" s="13"/>
      <c r="K959" s="13"/>
      <c r="L959" s="195"/>
      <c r="M959" s="200"/>
      <c r="N959" s="201"/>
      <c r="O959" s="201"/>
      <c r="P959" s="201"/>
      <c r="Q959" s="201"/>
      <c r="R959" s="201"/>
      <c r="S959" s="201"/>
      <c r="T959" s="20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197" t="s">
        <v>265</v>
      </c>
      <c r="AU959" s="197" t="s">
        <v>85</v>
      </c>
      <c r="AV959" s="13" t="s">
        <v>82</v>
      </c>
      <c r="AW959" s="13" t="s">
        <v>32</v>
      </c>
      <c r="AX959" s="13" t="s">
        <v>75</v>
      </c>
      <c r="AY959" s="197" t="s">
        <v>257</v>
      </c>
    </row>
    <row r="960" s="14" customFormat="1">
      <c r="A960" s="14"/>
      <c r="B960" s="203"/>
      <c r="C960" s="14"/>
      <c r="D960" s="196" t="s">
        <v>265</v>
      </c>
      <c r="E960" s="204" t="s">
        <v>1</v>
      </c>
      <c r="F960" s="205" t="s">
        <v>4205</v>
      </c>
      <c r="G960" s="14"/>
      <c r="H960" s="206">
        <v>6.4939999999999998</v>
      </c>
      <c r="I960" s="207"/>
      <c r="J960" s="14"/>
      <c r="K960" s="14"/>
      <c r="L960" s="203"/>
      <c r="M960" s="208"/>
      <c r="N960" s="209"/>
      <c r="O960" s="209"/>
      <c r="P960" s="209"/>
      <c r="Q960" s="209"/>
      <c r="R960" s="209"/>
      <c r="S960" s="209"/>
      <c r="T960" s="210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04" t="s">
        <v>265</v>
      </c>
      <c r="AU960" s="204" t="s">
        <v>85</v>
      </c>
      <c r="AV960" s="14" t="s">
        <v>85</v>
      </c>
      <c r="AW960" s="14" t="s">
        <v>32</v>
      </c>
      <c r="AX960" s="14" t="s">
        <v>75</v>
      </c>
      <c r="AY960" s="204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6.4939999999999998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14" customFormat="1">
      <c r="A962" s="14"/>
      <c r="B962" s="203"/>
      <c r="C962" s="14"/>
      <c r="D962" s="196" t="s">
        <v>265</v>
      </c>
      <c r="E962" s="14"/>
      <c r="F962" s="205" t="s">
        <v>4206</v>
      </c>
      <c r="G962" s="14"/>
      <c r="H962" s="206">
        <v>6.819</v>
      </c>
      <c r="I962" s="207"/>
      <c r="J962" s="14"/>
      <c r="K962" s="14"/>
      <c r="L962" s="203"/>
      <c r="M962" s="208"/>
      <c r="N962" s="209"/>
      <c r="O962" s="209"/>
      <c r="P962" s="209"/>
      <c r="Q962" s="209"/>
      <c r="R962" s="209"/>
      <c r="S962" s="209"/>
      <c r="T962" s="210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4" t="s">
        <v>265</v>
      </c>
      <c r="AU962" s="204" t="s">
        <v>85</v>
      </c>
      <c r="AV962" s="14" t="s">
        <v>85</v>
      </c>
      <c r="AW962" s="14" t="s">
        <v>3</v>
      </c>
      <c r="AX962" s="14" t="s">
        <v>82</v>
      </c>
      <c r="AY962" s="204" t="s">
        <v>257</v>
      </c>
    </row>
    <row r="963" s="2" customFormat="1" ht="24.15" customHeight="1">
      <c r="A963" s="38"/>
      <c r="B963" s="181"/>
      <c r="C963" s="182" t="s">
        <v>1240</v>
      </c>
      <c r="D963" s="182" t="s">
        <v>259</v>
      </c>
      <c r="E963" s="183" t="s">
        <v>1283</v>
      </c>
      <c r="F963" s="184" t="s">
        <v>1284</v>
      </c>
      <c r="G963" s="185" t="s">
        <v>422</v>
      </c>
      <c r="H963" s="186">
        <v>848.75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4207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889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1286</v>
      </c>
      <c r="G965" s="14"/>
      <c r="H965" s="206">
        <v>13.15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13.85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14.949999999999999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9.0500000000000007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6.4500000000000002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5.8499999999999996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9.1500000000000004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18.600000000000001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35.200000000000003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11.1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20.25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20.100000000000001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19.399999999999999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8.6999999999999993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10.15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10.25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34.649999999999999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44.979999999999997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22.879999999999999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16.280000000000001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28.199999999999999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11.1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12.85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12.699999999999999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6.4000000000000004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9.9000000000000004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10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7.9500000000000002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7.2999999999999998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25.5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19.550000000000001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20.5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27.550000000000001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16.100000000000001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4.7999999999999998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2.0499999999999998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30.199999999999999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83.549999999999997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60.630000000000003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41.289999999999999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16.800000000000001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14.09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26.800000000000001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5" customFormat="1">
      <c r="A1009" s="15"/>
      <c r="B1009" s="211"/>
      <c r="C1009" s="15"/>
      <c r="D1009" s="196" t="s">
        <v>265</v>
      </c>
      <c r="E1009" s="212" t="s">
        <v>1</v>
      </c>
      <c r="F1009" s="213" t="s">
        <v>271</v>
      </c>
      <c r="G1009" s="15"/>
      <c r="H1009" s="214">
        <v>848.75</v>
      </c>
      <c r="I1009" s="215"/>
      <c r="J1009" s="15"/>
      <c r="K1009" s="15"/>
      <c r="L1009" s="211"/>
      <c r="M1009" s="216"/>
      <c r="N1009" s="217"/>
      <c r="O1009" s="217"/>
      <c r="P1009" s="217"/>
      <c r="Q1009" s="217"/>
      <c r="R1009" s="217"/>
      <c r="S1009" s="217"/>
      <c r="T1009" s="218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12" t="s">
        <v>265</v>
      </c>
      <c r="AU1009" s="212" t="s">
        <v>85</v>
      </c>
      <c r="AV1009" s="15" t="s">
        <v>108</v>
      </c>
      <c r="AW1009" s="15" t="s">
        <v>32</v>
      </c>
      <c r="AX1009" s="15" t="s">
        <v>82</v>
      </c>
      <c r="AY1009" s="212" t="s">
        <v>257</v>
      </c>
    </row>
    <row r="1010" s="2" customFormat="1" ht="24.15" customHeight="1">
      <c r="A1010" s="38"/>
      <c r="B1010" s="181"/>
      <c r="C1010" s="227" t="s">
        <v>1244</v>
      </c>
      <c r="D1010" s="227" t="s">
        <v>315</v>
      </c>
      <c r="E1010" s="228" t="s">
        <v>1331</v>
      </c>
      <c r="F1010" s="229" t="s">
        <v>1332</v>
      </c>
      <c r="G1010" s="230" t="s">
        <v>422</v>
      </c>
      <c r="H1010" s="231">
        <v>933.625</v>
      </c>
      <c r="I1010" s="232"/>
      <c r="J1010" s="233">
        <f>ROUND(I1010*H1010,2)</f>
        <v>0</v>
      </c>
      <c r="K1010" s="229" t="s">
        <v>263</v>
      </c>
      <c r="L1010" s="234"/>
      <c r="M1010" s="235" t="s">
        <v>1</v>
      </c>
      <c r="N1010" s="236" t="s">
        <v>40</v>
      </c>
      <c r="O1010" s="77"/>
      <c r="P1010" s="191">
        <f>O1010*H1010</f>
        <v>0</v>
      </c>
      <c r="Q1010" s="191">
        <v>0.00029999999999999997</v>
      </c>
      <c r="R1010" s="191">
        <f>Q1010*H1010</f>
        <v>0.28008749999999999</v>
      </c>
      <c r="S1010" s="191">
        <v>0</v>
      </c>
      <c r="T1010" s="192">
        <f>S1010*H1010</f>
        <v>0</v>
      </c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R1010" s="193" t="s">
        <v>462</v>
      </c>
      <c r="AT1010" s="193" t="s">
        <v>315</v>
      </c>
      <c r="AU1010" s="193" t="s">
        <v>85</v>
      </c>
      <c r="AY1010" s="19" t="s">
        <v>257</v>
      </c>
      <c r="BE1010" s="194">
        <f>IF(N1010="základní",J1010,0)</f>
        <v>0</v>
      </c>
      <c r="BF1010" s="194">
        <f>IF(N1010="snížená",J1010,0)</f>
        <v>0</v>
      </c>
      <c r="BG1010" s="194">
        <f>IF(N1010="zákl. přenesená",J1010,0)</f>
        <v>0</v>
      </c>
      <c r="BH1010" s="194">
        <f>IF(N1010="sníž. přenesená",J1010,0)</f>
        <v>0</v>
      </c>
      <c r="BI1010" s="194">
        <f>IF(N1010="nulová",J1010,0)</f>
        <v>0</v>
      </c>
      <c r="BJ1010" s="19" t="s">
        <v>82</v>
      </c>
      <c r="BK1010" s="194">
        <f>ROUND(I1010*H1010,2)</f>
        <v>0</v>
      </c>
      <c r="BL1010" s="19" t="s">
        <v>364</v>
      </c>
      <c r="BM1010" s="193" t="s">
        <v>4208</v>
      </c>
    </row>
    <row r="1011" s="14" customFormat="1">
      <c r="A1011" s="14"/>
      <c r="B1011" s="203"/>
      <c r="C1011" s="14"/>
      <c r="D1011" s="196" t="s">
        <v>265</v>
      </c>
      <c r="E1011" s="14"/>
      <c r="F1011" s="205" t="s">
        <v>1334</v>
      </c>
      <c r="G1011" s="14"/>
      <c r="H1011" s="206">
        <v>933.625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</v>
      </c>
      <c r="AX1011" s="14" t="s">
        <v>82</v>
      </c>
      <c r="AY1011" s="204" t="s">
        <v>257</v>
      </c>
    </row>
    <row r="1012" s="2" customFormat="1" ht="24.15" customHeight="1">
      <c r="A1012" s="38"/>
      <c r="B1012" s="181"/>
      <c r="C1012" s="182" t="s">
        <v>1250</v>
      </c>
      <c r="D1012" s="182" t="s">
        <v>259</v>
      </c>
      <c r="E1012" s="183" t="s">
        <v>1336</v>
      </c>
      <c r="F1012" s="184" t="s">
        <v>1337</v>
      </c>
      <c r="G1012" s="185" t="s">
        <v>323</v>
      </c>
      <c r="H1012" s="186">
        <v>108.47</v>
      </c>
      <c r="I1012" s="187"/>
      <c r="J1012" s="188">
        <f>ROUND(I1012*H1012,2)</f>
        <v>0</v>
      </c>
      <c r="K1012" s="184" t="s">
        <v>263</v>
      </c>
      <c r="L1012" s="39"/>
      <c r="M1012" s="189" t="s">
        <v>1</v>
      </c>
      <c r="N1012" s="190" t="s">
        <v>40</v>
      </c>
      <c r="O1012" s="77"/>
      <c r="P1012" s="191">
        <f>O1012*H1012</f>
        <v>0</v>
      </c>
      <c r="Q1012" s="191">
        <v>0.0060000000000000001</v>
      </c>
      <c r="R1012" s="191">
        <f>Q1012*H1012</f>
        <v>0.65081999999999995</v>
      </c>
      <c r="S1012" s="191">
        <v>0</v>
      </c>
      <c r="T1012" s="192">
        <f>S1012*H1012</f>
        <v>0</v>
      </c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R1012" s="193" t="s">
        <v>364</v>
      </c>
      <c r="AT1012" s="193" t="s">
        <v>259</v>
      </c>
      <c r="AU1012" s="193" t="s">
        <v>85</v>
      </c>
      <c r="AY1012" s="19" t="s">
        <v>257</v>
      </c>
      <c r="BE1012" s="194">
        <f>IF(N1012="základní",J1012,0)</f>
        <v>0</v>
      </c>
      <c r="BF1012" s="194">
        <f>IF(N1012="snížená",J1012,0)</f>
        <v>0</v>
      </c>
      <c r="BG1012" s="194">
        <f>IF(N1012="zákl. přenesená",J1012,0)</f>
        <v>0</v>
      </c>
      <c r="BH1012" s="194">
        <f>IF(N1012="sníž. přenesená",J1012,0)</f>
        <v>0</v>
      </c>
      <c r="BI1012" s="194">
        <f>IF(N1012="nulová",J1012,0)</f>
        <v>0</v>
      </c>
      <c r="BJ1012" s="19" t="s">
        <v>82</v>
      </c>
      <c r="BK1012" s="194">
        <f>ROUND(I1012*H1012,2)</f>
        <v>0</v>
      </c>
      <c r="BL1012" s="19" t="s">
        <v>364</v>
      </c>
      <c r="BM1012" s="193" t="s">
        <v>4209</v>
      </c>
    </row>
    <row r="1013" s="13" customFormat="1">
      <c r="A1013" s="13"/>
      <c r="B1013" s="195"/>
      <c r="C1013" s="13"/>
      <c r="D1013" s="196" t="s">
        <v>265</v>
      </c>
      <c r="E1013" s="197" t="s">
        <v>1</v>
      </c>
      <c r="F1013" s="198" t="s">
        <v>834</v>
      </c>
      <c r="G1013" s="13"/>
      <c r="H1013" s="197" t="s">
        <v>1</v>
      </c>
      <c r="I1013" s="199"/>
      <c r="J1013" s="13"/>
      <c r="K1013" s="13"/>
      <c r="L1013" s="195"/>
      <c r="M1013" s="200"/>
      <c r="N1013" s="201"/>
      <c r="O1013" s="201"/>
      <c r="P1013" s="201"/>
      <c r="Q1013" s="201"/>
      <c r="R1013" s="201"/>
      <c r="S1013" s="201"/>
      <c r="T1013" s="20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197" t="s">
        <v>265</v>
      </c>
      <c r="AU1013" s="197" t="s">
        <v>85</v>
      </c>
      <c r="AV1013" s="13" t="s">
        <v>82</v>
      </c>
      <c r="AW1013" s="13" t="s">
        <v>32</v>
      </c>
      <c r="AX1013" s="13" t="s">
        <v>75</v>
      </c>
      <c r="AY1013" s="197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1094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4136</v>
      </c>
      <c r="G1015" s="14"/>
      <c r="H1015" s="206">
        <v>108.47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5" customFormat="1">
      <c r="A1016" s="15"/>
      <c r="B1016" s="211"/>
      <c r="C1016" s="15"/>
      <c r="D1016" s="196" t="s">
        <v>265</v>
      </c>
      <c r="E1016" s="212" t="s">
        <v>1</v>
      </c>
      <c r="F1016" s="213" t="s">
        <v>271</v>
      </c>
      <c r="G1016" s="15"/>
      <c r="H1016" s="214">
        <v>108.47</v>
      </c>
      <c r="I1016" s="215"/>
      <c r="J1016" s="15"/>
      <c r="K1016" s="15"/>
      <c r="L1016" s="211"/>
      <c r="M1016" s="216"/>
      <c r="N1016" s="217"/>
      <c r="O1016" s="217"/>
      <c r="P1016" s="217"/>
      <c r="Q1016" s="217"/>
      <c r="R1016" s="217"/>
      <c r="S1016" s="217"/>
      <c r="T1016" s="218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12" t="s">
        <v>265</v>
      </c>
      <c r="AU1016" s="212" t="s">
        <v>85</v>
      </c>
      <c r="AV1016" s="15" t="s">
        <v>108</v>
      </c>
      <c r="AW1016" s="15" t="s">
        <v>32</v>
      </c>
      <c r="AX1016" s="15" t="s">
        <v>82</v>
      </c>
      <c r="AY1016" s="212" t="s">
        <v>257</v>
      </c>
    </row>
    <row r="1017" s="2" customFormat="1" ht="24.15" customHeight="1">
      <c r="A1017" s="38"/>
      <c r="B1017" s="181"/>
      <c r="C1017" s="227" t="s">
        <v>1254</v>
      </c>
      <c r="D1017" s="227" t="s">
        <v>315</v>
      </c>
      <c r="E1017" s="228" t="s">
        <v>1345</v>
      </c>
      <c r="F1017" s="229" t="s">
        <v>1346</v>
      </c>
      <c r="G1017" s="230" t="s">
        <v>323</v>
      </c>
      <c r="H1017" s="231">
        <v>119.31699999999999</v>
      </c>
      <c r="I1017" s="232"/>
      <c r="J1017" s="233">
        <f>ROUND(I1017*H1017,2)</f>
        <v>0</v>
      </c>
      <c r="K1017" s="229" t="s">
        <v>263</v>
      </c>
      <c r="L1017" s="234"/>
      <c r="M1017" s="235" t="s">
        <v>1</v>
      </c>
      <c r="N1017" s="236" t="s">
        <v>40</v>
      </c>
      <c r="O1017" s="77"/>
      <c r="P1017" s="191">
        <f>O1017*H1017</f>
        <v>0</v>
      </c>
      <c r="Q1017" s="191">
        <v>0.0030000000000000001</v>
      </c>
      <c r="R1017" s="191">
        <f>Q1017*H1017</f>
        <v>0.35795099999999996</v>
      </c>
      <c r="S1017" s="191">
        <v>0</v>
      </c>
      <c r="T1017" s="192">
        <f>S1017*H1017</f>
        <v>0</v>
      </c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R1017" s="193" t="s">
        <v>462</v>
      </c>
      <c r="AT1017" s="193" t="s">
        <v>315</v>
      </c>
      <c r="AU1017" s="193" t="s">
        <v>85</v>
      </c>
      <c r="AY1017" s="19" t="s">
        <v>257</v>
      </c>
      <c r="BE1017" s="194">
        <f>IF(N1017="základní",J1017,0)</f>
        <v>0</v>
      </c>
      <c r="BF1017" s="194">
        <f>IF(N1017="snížená",J1017,0)</f>
        <v>0</v>
      </c>
      <c r="BG1017" s="194">
        <f>IF(N1017="zákl. přenesená",J1017,0)</f>
        <v>0</v>
      </c>
      <c r="BH1017" s="194">
        <f>IF(N1017="sníž. přenesená",J1017,0)</f>
        <v>0</v>
      </c>
      <c r="BI1017" s="194">
        <f>IF(N1017="nulová",J1017,0)</f>
        <v>0</v>
      </c>
      <c r="BJ1017" s="19" t="s">
        <v>82</v>
      </c>
      <c r="BK1017" s="194">
        <f>ROUND(I1017*H1017,2)</f>
        <v>0</v>
      </c>
      <c r="BL1017" s="19" t="s">
        <v>364</v>
      </c>
      <c r="BM1017" s="193" t="s">
        <v>4210</v>
      </c>
    </row>
    <row r="1018" s="13" customFormat="1">
      <c r="A1018" s="13"/>
      <c r="B1018" s="195"/>
      <c r="C1018" s="13"/>
      <c r="D1018" s="196" t="s">
        <v>265</v>
      </c>
      <c r="E1018" s="197" t="s">
        <v>1</v>
      </c>
      <c r="F1018" s="198" t="s">
        <v>834</v>
      </c>
      <c r="G1018" s="13"/>
      <c r="H1018" s="197" t="s">
        <v>1</v>
      </c>
      <c r="I1018" s="199"/>
      <c r="J1018" s="13"/>
      <c r="K1018" s="13"/>
      <c r="L1018" s="195"/>
      <c r="M1018" s="200"/>
      <c r="N1018" s="201"/>
      <c r="O1018" s="201"/>
      <c r="P1018" s="201"/>
      <c r="Q1018" s="201"/>
      <c r="R1018" s="201"/>
      <c r="S1018" s="201"/>
      <c r="T1018" s="20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197" t="s">
        <v>265</v>
      </c>
      <c r="AU1018" s="197" t="s">
        <v>85</v>
      </c>
      <c r="AV1018" s="13" t="s">
        <v>82</v>
      </c>
      <c r="AW1018" s="13" t="s">
        <v>32</v>
      </c>
      <c r="AX1018" s="13" t="s">
        <v>75</v>
      </c>
      <c r="AY1018" s="197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1094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4" customFormat="1">
      <c r="A1020" s="14"/>
      <c r="B1020" s="203"/>
      <c r="C1020" s="14"/>
      <c r="D1020" s="196" t="s">
        <v>265</v>
      </c>
      <c r="E1020" s="204" t="s">
        <v>1</v>
      </c>
      <c r="F1020" s="205" t="s">
        <v>4136</v>
      </c>
      <c r="G1020" s="14"/>
      <c r="H1020" s="206">
        <v>108.47</v>
      </c>
      <c r="I1020" s="207"/>
      <c r="J1020" s="14"/>
      <c r="K1020" s="14"/>
      <c r="L1020" s="203"/>
      <c r="M1020" s="208"/>
      <c r="N1020" s="209"/>
      <c r="O1020" s="209"/>
      <c r="P1020" s="209"/>
      <c r="Q1020" s="209"/>
      <c r="R1020" s="209"/>
      <c r="S1020" s="209"/>
      <c r="T1020" s="21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4" t="s">
        <v>265</v>
      </c>
      <c r="AU1020" s="204" t="s">
        <v>85</v>
      </c>
      <c r="AV1020" s="14" t="s">
        <v>85</v>
      </c>
      <c r="AW1020" s="14" t="s">
        <v>32</v>
      </c>
      <c r="AX1020" s="14" t="s">
        <v>75</v>
      </c>
      <c r="AY1020" s="204" t="s">
        <v>257</v>
      </c>
    </row>
    <row r="1021" s="15" customFormat="1">
      <c r="A1021" s="15"/>
      <c r="B1021" s="211"/>
      <c r="C1021" s="15"/>
      <c r="D1021" s="196" t="s">
        <v>265</v>
      </c>
      <c r="E1021" s="212" t="s">
        <v>1</v>
      </c>
      <c r="F1021" s="213" t="s">
        <v>271</v>
      </c>
      <c r="G1021" s="15"/>
      <c r="H1021" s="214">
        <v>108.47</v>
      </c>
      <c r="I1021" s="215"/>
      <c r="J1021" s="15"/>
      <c r="K1021" s="15"/>
      <c r="L1021" s="211"/>
      <c r="M1021" s="216"/>
      <c r="N1021" s="217"/>
      <c r="O1021" s="217"/>
      <c r="P1021" s="217"/>
      <c r="Q1021" s="217"/>
      <c r="R1021" s="217"/>
      <c r="S1021" s="217"/>
      <c r="T1021" s="218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T1021" s="212" t="s">
        <v>265</v>
      </c>
      <c r="AU1021" s="212" t="s">
        <v>85</v>
      </c>
      <c r="AV1021" s="15" t="s">
        <v>108</v>
      </c>
      <c r="AW1021" s="15" t="s">
        <v>32</v>
      </c>
      <c r="AX1021" s="15" t="s">
        <v>82</v>
      </c>
      <c r="AY1021" s="212" t="s">
        <v>257</v>
      </c>
    </row>
    <row r="1022" s="14" customFormat="1">
      <c r="A1022" s="14"/>
      <c r="B1022" s="203"/>
      <c r="C1022" s="14"/>
      <c r="D1022" s="196" t="s">
        <v>265</v>
      </c>
      <c r="E1022" s="14"/>
      <c r="F1022" s="205" t="s">
        <v>4211</v>
      </c>
      <c r="G1022" s="14"/>
      <c r="H1022" s="206">
        <v>119.31699999999999</v>
      </c>
      <c r="I1022" s="207"/>
      <c r="J1022" s="14"/>
      <c r="K1022" s="14"/>
      <c r="L1022" s="203"/>
      <c r="M1022" s="208"/>
      <c r="N1022" s="209"/>
      <c r="O1022" s="209"/>
      <c r="P1022" s="209"/>
      <c r="Q1022" s="209"/>
      <c r="R1022" s="209"/>
      <c r="S1022" s="209"/>
      <c r="T1022" s="21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04" t="s">
        <v>265</v>
      </c>
      <c r="AU1022" s="204" t="s">
        <v>85</v>
      </c>
      <c r="AV1022" s="14" t="s">
        <v>85</v>
      </c>
      <c r="AW1022" s="14" t="s">
        <v>3</v>
      </c>
      <c r="AX1022" s="14" t="s">
        <v>82</v>
      </c>
      <c r="AY1022" s="204" t="s">
        <v>257</v>
      </c>
    </row>
    <row r="1023" s="2" customFormat="1" ht="33" customHeight="1">
      <c r="A1023" s="38"/>
      <c r="B1023" s="181"/>
      <c r="C1023" s="182" t="s">
        <v>1261</v>
      </c>
      <c r="D1023" s="182" t="s">
        <v>259</v>
      </c>
      <c r="E1023" s="183" t="s">
        <v>1350</v>
      </c>
      <c r="F1023" s="184" t="s">
        <v>1351</v>
      </c>
      <c r="G1023" s="185" t="s">
        <v>323</v>
      </c>
      <c r="H1023" s="186">
        <v>533.28999999999996</v>
      </c>
      <c r="I1023" s="187"/>
      <c r="J1023" s="188">
        <f>ROUND(I1023*H1023,2)</f>
        <v>0</v>
      </c>
      <c r="K1023" s="184" t="s">
        <v>263</v>
      </c>
      <c r="L1023" s="39"/>
      <c r="M1023" s="189" t="s">
        <v>1</v>
      </c>
      <c r="N1023" s="190" t="s">
        <v>40</v>
      </c>
      <c r="O1023" s="77"/>
      <c r="P1023" s="191">
        <f>O1023*H1023</f>
        <v>0</v>
      </c>
      <c r="Q1023" s="191">
        <v>0.00116</v>
      </c>
      <c r="R1023" s="191">
        <f>Q1023*H1023</f>
        <v>0.61861639999999996</v>
      </c>
      <c r="S1023" s="191">
        <v>0</v>
      </c>
      <c r="T1023" s="192">
        <f>S1023*H1023</f>
        <v>0</v>
      </c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R1023" s="193" t="s">
        <v>364</v>
      </c>
      <c r="AT1023" s="193" t="s">
        <v>259</v>
      </c>
      <c r="AU1023" s="193" t="s">
        <v>85</v>
      </c>
      <c r="AY1023" s="19" t="s">
        <v>257</v>
      </c>
      <c r="BE1023" s="194">
        <f>IF(N1023="základní",J1023,0)</f>
        <v>0</v>
      </c>
      <c r="BF1023" s="194">
        <f>IF(N1023="snížená",J1023,0)</f>
        <v>0</v>
      </c>
      <c r="BG1023" s="194">
        <f>IF(N1023="zákl. přenesená",J1023,0)</f>
        <v>0</v>
      </c>
      <c r="BH1023" s="194">
        <f>IF(N1023="sníž. přenesená",J1023,0)</f>
        <v>0</v>
      </c>
      <c r="BI1023" s="194">
        <f>IF(N1023="nulová",J1023,0)</f>
        <v>0</v>
      </c>
      <c r="BJ1023" s="19" t="s">
        <v>82</v>
      </c>
      <c r="BK1023" s="194">
        <f>ROUND(I1023*H1023,2)</f>
        <v>0</v>
      </c>
      <c r="BL1023" s="19" t="s">
        <v>364</v>
      </c>
      <c r="BM1023" s="193" t="s">
        <v>4212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1132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4148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4" customFormat="1">
      <c r="A1026" s="14"/>
      <c r="B1026" s="203"/>
      <c r="C1026" s="14"/>
      <c r="D1026" s="196" t="s">
        <v>265</v>
      </c>
      <c r="E1026" s="204" t="s">
        <v>1</v>
      </c>
      <c r="F1026" s="205" t="s">
        <v>4173</v>
      </c>
      <c r="G1026" s="14"/>
      <c r="H1026" s="206">
        <v>169.13999999999999</v>
      </c>
      <c r="I1026" s="207"/>
      <c r="J1026" s="14"/>
      <c r="K1026" s="14"/>
      <c r="L1026" s="203"/>
      <c r="M1026" s="208"/>
      <c r="N1026" s="209"/>
      <c r="O1026" s="209"/>
      <c r="P1026" s="209"/>
      <c r="Q1026" s="209"/>
      <c r="R1026" s="209"/>
      <c r="S1026" s="209"/>
      <c r="T1026" s="210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04" t="s">
        <v>265</v>
      </c>
      <c r="AU1026" s="204" t="s">
        <v>85</v>
      </c>
      <c r="AV1026" s="14" t="s">
        <v>85</v>
      </c>
      <c r="AW1026" s="14" t="s">
        <v>32</v>
      </c>
      <c r="AX1026" s="14" t="s">
        <v>75</v>
      </c>
      <c r="AY1026" s="204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1133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4174</v>
      </c>
      <c r="G1028" s="14"/>
      <c r="H1028" s="206">
        <v>225.97999999999999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1137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4" customFormat="1">
      <c r="A1030" s="14"/>
      <c r="B1030" s="203"/>
      <c r="C1030" s="14"/>
      <c r="D1030" s="196" t="s">
        <v>265</v>
      </c>
      <c r="E1030" s="204" t="s">
        <v>1</v>
      </c>
      <c r="F1030" s="205" t="s">
        <v>4151</v>
      </c>
      <c r="G1030" s="14"/>
      <c r="H1030" s="206">
        <v>63.789999999999999</v>
      </c>
      <c r="I1030" s="207"/>
      <c r="J1030" s="14"/>
      <c r="K1030" s="14"/>
      <c r="L1030" s="203"/>
      <c r="M1030" s="208"/>
      <c r="N1030" s="209"/>
      <c r="O1030" s="209"/>
      <c r="P1030" s="209"/>
      <c r="Q1030" s="209"/>
      <c r="R1030" s="209"/>
      <c r="S1030" s="209"/>
      <c r="T1030" s="21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4" t="s">
        <v>265</v>
      </c>
      <c r="AU1030" s="204" t="s">
        <v>85</v>
      </c>
      <c r="AV1030" s="14" t="s">
        <v>85</v>
      </c>
      <c r="AW1030" s="14" t="s">
        <v>32</v>
      </c>
      <c r="AX1030" s="14" t="s">
        <v>75</v>
      </c>
      <c r="AY1030" s="204" t="s">
        <v>257</v>
      </c>
    </row>
    <row r="1031" s="16" customFormat="1">
      <c r="A1031" s="16"/>
      <c r="B1031" s="219"/>
      <c r="C1031" s="16"/>
      <c r="D1031" s="196" t="s">
        <v>265</v>
      </c>
      <c r="E1031" s="220" t="s">
        <v>1</v>
      </c>
      <c r="F1031" s="221" t="s">
        <v>296</v>
      </c>
      <c r="G1031" s="16"/>
      <c r="H1031" s="222">
        <v>458.91000000000002</v>
      </c>
      <c r="I1031" s="223"/>
      <c r="J1031" s="16"/>
      <c r="K1031" s="16"/>
      <c r="L1031" s="219"/>
      <c r="M1031" s="224"/>
      <c r="N1031" s="225"/>
      <c r="O1031" s="225"/>
      <c r="P1031" s="225"/>
      <c r="Q1031" s="225"/>
      <c r="R1031" s="225"/>
      <c r="S1031" s="225"/>
      <c r="T1031" s="22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T1031" s="220" t="s">
        <v>265</v>
      </c>
      <c r="AU1031" s="220" t="s">
        <v>85</v>
      </c>
      <c r="AV1031" s="16" t="s">
        <v>92</v>
      </c>
      <c r="AW1031" s="16" t="s">
        <v>32</v>
      </c>
      <c r="AX1031" s="16" t="s">
        <v>75</v>
      </c>
      <c r="AY1031" s="220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834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4153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4" customFormat="1">
      <c r="A1034" s="14"/>
      <c r="B1034" s="203"/>
      <c r="C1034" s="14"/>
      <c r="D1034" s="196" t="s">
        <v>265</v>
      </c>
      <c r="E1034" s="204" t="s">
        <v>1</v>
      </c>
      <c r="F1034" s="205" t="s">
        <v>4176</v>
      </c>
      <c r="G1034" s="14"/>
      <c r="H1034" s="206">
        <v>39.479999999999997</v>
      </c>
      <c r="I1034" s="207"/>
      <c r="J1034" s="14"/>
      <c r="K1034" s="14"/>
      <c r="L1034" s="203"/>
      <c r="M1034" s="208"/>
      <c r="N1034" s="209"/>
      <c r="O1034" s="209"/>
      <c r="P1034" s="209"/>
      <c r="Q1034" s="209"/>
      <c r="R1034" s="209"/>
      <c r="S1034" s="209"/>
      <c r="T1034" s="210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04" t="s">
        <v>265</v>
      </c>
      <c r="AU1034" s="204" t="s">
        <v>85</v>
      </c>
      <c r="AV1034" s="14" t="s">
        <v>85</v>
      </c>
      <c r="AW1034" s="14" t="s">
        <v>32</v>
      </c>
      <c r="AX1034" s="14" t="s">
        <v>75</v>
      </c>
      <c r="AY1034" s="204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1139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4177</v>
      </c>
      <c r="G1036" s="14"/>
      <c r="H1036" s="206">
        <v>34.899999999999999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74.379999999999995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533.28999999999996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1266</v>
      </c>
      <c r="D1039" s="227" t="s">
        <v>315</v>
      </c>
      <c r="E1039" s="228" t="s">
        <v>1357</v>
      </c>
      <c r="F1039" s="229" t="s">
        <v>1358</v>
      </c>
      <c r="G1039" s="230" t="s">
        <v>323</v>
      </c>
      <c r="H1039" s="231">
        <v>258.22500000000002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0.0023999999999999998</v>
      </c>
      <c r="R1039" s="191">
        <f>Q1039*H1039</f>
        <v>0.61973999999999996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4213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1132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4148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4149</v>
      </c>
      <c r="G1042" s="14"/>
      <c r="H1042" s="206">
        <v>84.569999999999993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1133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4150</v>
      </c>
      <c r="G1044" s="14"/>
      <c r="H1044" s="206">
        <v>112.99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6" customFormat="1">
      <c r="A1045" s="16"/>
      <c r="B1045" s="219"/>
      <c r="C1045" s="16"/>
      <c r="D1045" s="196" t="s">
        <v>265</v>
      </c>
      <c r="E1045" s="220" t="s">
        <v>1</v>
      </c>
      <c r="F1045" s="221" t="s">
        <v>296</v>
      </c>
      <c r="G1045" s="16"/>
      <c r="H1045" s="222">
        <v>197.56</v>
      </c>
      <c r="I1045" s="223"/>
      <c r="J1045" s="16"/>
      <c r="K1045" s="16"/>
      <c r="L1045" s="219"/>
      <c r="M1045" s="224"/>
      <c r="N1045" s="225"/>
      <c r="O1045" s="225"/>
      <c r="P1045" s="225"/>
      <c r="Q1045" s="225"/>
      <c r="R1045" s="225"/>
      <c r="S1045" s="225"/>
      <c r="T1045" s="22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T1045" s="220" t="s">
        <v>265</v>
      </c>
      <c r="AU1045" s="220" t="s">
        <v>85</v>
      </c>
      <c r="AV1045" s="16" t="s">
        <v>92</v>
      </c>
      <c r="AW1045" s="16" t="s">
        <v>32</v>
      </c>
      <c r="AX1045" s="16" t="s">
        <v>75</v>
      </c>
      <c r="AY1045" s="220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834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4153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4" customFormat="1">
      <c r="A1048" s="14"/>
      <c r="B1048" s="203"/>
      <c r="C1048" s="14"/>
      <c r="D1048" s="196" t="s">
        <v>265</v>
      </c>
      <c r="E1048" s="204" t="s">
        <v>1</v>
      </c>
      <c r="F1048" s="205" t="s">
        <v>4154</v>
      </c>
      <c r="G1048" s="14"/>
      <c r="H1048" s="206">
        <v>19.739999999999998</v>
      </c>
      <c r="I1048" s="207"/>
      <c r="J1048" s="14"/>
      <c r="K1048" s="14"/>
      <c r="L1048" s="203"/>
      <c r="M1048" s="208"/>
      <c r="N1048" s="209"/>
      <c r="O1048" s="209"/>
      <c r="P1048" s="209"/>
      <c r="Q1048" s="209"/>
      <c r="R1048" s="209"/>
      <c r="S1048" s="209"/>
      <c r="T1048" s="210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04" t="s">
        <v>265</v>
      </c>
      <c r="AU1048" s="204" t="s">
        <v>85</v>
      </c>
      <c r="AV1048" s="14" t="s">
        <v>85</v>
      </c>
      <c r="AW1048" s="14" t="s">
        <v>32</v>
      </c>
      <c r="AX1048" s="14" t="s">
        <v>75</v>
      </c>
      <c r="AY1048" s="204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1139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4155</v>
      </c>
      <c r="G1050" s="14"/>
      <c r="H1050" s="206">
        <v>17.449999999999999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6" customFormat="1">
      <c r="A1051" s="16"/>
      <c r="B1051" s="219"/>
      <c r="C1051" s="16"/>
      <c r="D1051" s="196" t="s">
        <v>265</v>
      </c>
      <c r="E1051" s="220" t="s">
        <v>1</v>
      </c>
      <c r="F1051" s="221" t="s">
        <v>296</v>
      </c>
      <c r="G1051" s="16"/>
      <c r="H1051" s="222">
        <v>37.189999999999998</v>
      </c>
      <c r="I1051" s="223"/>
      <c r="J1051" s="16"/>
      <c r="K1051" s="16"/>
      <c r="L1051" s="219"/>
      <c r="M1051" s="224"/>
      <c r="N1051" s="225"/>
      <c r="O1051" s="225"/>
      <c r="P1051" s="225"/>
      <c r="Q1051" s="225"/>
      <c r="R1051" s="225"/>
      <c r="S1051" s="225"/>
      <c r="T1051" s="22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20" t="s">
        <v>265</v>
      </c>
      <c r="AU1051" s="220" t="s">
        <v>85</v>
      </c>
      <c r="AV1051" s="16" t="s">
        <v>92</v>
      </c>
      <c r="AW1051" s="16" t="s">
        <v>32</v>
      </c>
      <c r="AX1051" s="16" t="s">
        <v>75</v>
      </c>
      <c r="AY1051" s="220" t="s">
        <v>257</v>
      </c>
    </row>
    <row r="1052" s="15" customFormat="1">
      <c r="A1052" s="15"/>
      <c r="B1052" s="211"/>
      <c r="C1052" s="15"/>
      <c r="D1052" s="196" t="s">
        <v>265</v>
      </c>
      <c r="E1052" s="212" t="s">
        <v>1</v>
      </c>
      <c r="F1052" s="213" t="s">
        <v>271</v>
      </c>
      <c r="G1052" s="15"/>
      <c r="H1052" s="214">
        <v>234.75</v>
      </c>
      <c r="I1052" s="215"/>
      <c r="J1052" s="15"/>
      <c r="K1052" s="15"/>
      <c r="L1052" s="211"/>
      <c r="M1052" s="216"/>
      <c r="N1052" s="217"/>
      <c r="O1052" s="217"/>
      <c r="P1052" s="217"/>
      <c r="Q1052" s="217"/>
      <c r="R1052" s="217"/>
      <c r="S1052" s="217"/>
      <c r="T1052" s="218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12" t="s">
        <v>265</v>
      </c>
      <c r="AU1052" s="212" t="s">
        <v>85</v>
      </c>
      <c r="AV1052" s="15" t="s">
        <v>108</v>
      </c>
      <c r="AW1052" s="15" t="s">
        <v>32</v>
      </c>
      <c r="AX1052" s="15" t="s">
        <v>82</v>
      </c>
      <c r="AY1052" s="212" t="s">
        <v>257</v>
      </c>
    </row>
    <row r="1053" s="14" customFormat="1">
      <c r="A1053" s="14"/>
      <c r="B1053" s="203"/>
      <c r="C1053" s="14"/>
      <c r="D1053" s="196" t="s">
        <v>265</v>
      </c>
      <c r="E1053" s="14"/>
      <c r="F1053" s="205" t="s">
        <v>4214</v>
      </c>
      <c r="G1053" s="14"/>
      <c r="H1053" s="206">
        <v>258.22500000000002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</v>
      </c>
      <c r="AX1053" s="14" t="s">
        <v>82</v>
      </c>
      <c r="AY1053" s="204" t="s">
        <v>257</v>
      </c>
    </row>
    <row r="1054" s="2" customFormat="1" ht="24.15" customHeight="1">
      <c r="A1054" s="38"/>
      <c r="B1054" s="181"/>
      <c r="C1054" s="227" t="s">
        <v>1274</v>
      </c>
      <c r="D1054" s="227" t="s">
        <v>315</v>
      </c>
      <c r="E1054" s="228" t="s">
        <v>1362</v>
      </c>
      <c r="F1054" s="229" t="s">
        <v>1363</v>
      </c>
      <c r="G1054" s="230" t="s">
        <v>323</v>
      </c>
      <c r="H1054" s="231">
        <v>258.22500000000002</v>
      </c>
      <c r="I1054" s="232"/>
      <c r="J1054" s="233">
        <f>ROUND(I1054*H1054,2)</f>
        <v>0</v>
      </c>
      <c r="K1054" s="229" t="s">
        <v>263</v>
      </c>
      <c r="L1054" s="234"/>
      <c r="M1054" s="235" t="s">
        <v>1</v>
      </c>
      <c r="N1054" s="236" t="s">
        <v>40</v>
      </c>
      <c r="O1054" s="77"/>
      <c r="P1054" s="191">
        <f>O1054*H1054</f>
        <v>0</v>
      </c>
      <c r="Q1054" s="191">
        <v>0.0028999999999999998</v>
      </c>
      <c r="R1054" s="191">
        <f>Q1054*H1054</f>
        <v>0.74885250000000003</v>
      </c>
      <c r="S1054" s="191">
        <v>0</v>
      </c>
      <c r="T1054" s="192">
        <f>S1054*H1054</f>
        <v>0</v>
      </c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R1054" s="193" t="s">
        <v>462</v>
      </c>
      <c r="AT1054" s="193" t="s">
        <v>315</v>
      </c>
      <c r="AU1054" s="193" t="s">
        <v>85</v>
      </c>
      <c r="AY1054" s="19" t="s">
        <v>257</v>
      </c>
      <c r="BE1054" s="194">
        <f>IF(N1054="základní",J1054,0)</f>
        <v>0</v>
      </c>
      <c r="BF1054" s="194">
        <f>IF(N1054="snížená",J1054,0)</f>
        <v>0</v>
      </c>
      <c r="BG1054" s="194">
        <f>IF(N1054="zákl. přenesená",J1054,0)</f>
        <v>0</v>
      </c>
      <c r="BH1054" s="194">
        <f>IF(N1054="sníž. přenesená",J1054,0)</f>
        <v>0</v>
      </c>
      <c r="BI1054" s="194">
        <f>IF(N1054="nulová",J1054,0)</f>
        <v>0</v>
      </c>
      <c r="BJ1054" s="19" t="s">
        <v>82</v>
      </c>
      <c r="BK1054" s="194">
        <f>ROUND(I1054*H1054,2)</f>
        <v>0</v>
      </c>
      <c r="BL1054" s="19" t="s">
        <v>364</v>
      </c>
      <c r="BM1054" s="193" t="s">
        <v>4215</v>
      </c>
    </row>
    <row r="1055" s="13" customFormat="1">
      <c r="A1055" s="13"/>
      <c r="B1055" s="195"/>
      <c r="C1055" s="13"/>
      <c r="D1055" s="196" t="s">
        <v>265</v>
      </c>
      <c r="E1055" s="197" t="s">
        <v>1</v>
      </c>
      <c r="F1055" s="198" t="s">
        <v>1132</v>
      </c>
      <c r="G1055" s="13"/>
      <c r="H1055" s="197" t="s">
        <v>1</v>
      </c>
      <c r="I1055" s="199"/>
      <c r="J1055" s="13"/>
      <c r="K1055" s="13"/>
      <c r="L1055" s="195"/>
      <c r="M1055" s="200"/>
      <c r="N1055" s="201"/>
      <c r="O1055" s="201"/>
      <c r="P1055" s="201"/>
      <c r="Q1055" s="201"/>
      <c r="R1055" s="201"/>
      <c r="S1055" s="201"/>
      <c r="T1055" s="20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197" t="s">
        <v>265</v>
      </c>
      <c r="AU1055" s="197" t="s">
        <v>85</v>
      </c>
      <c r="AV1055" s="13" t="s">
        <v>82</v>
      </c>
      <c r="AW1055" s="13" t="s">
        <v>32</v>
      </c>
      <c r="AX1055" s="13" t="s">
        <v>75</v>
      </c>
      <c r="AY1055" s="197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4148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4149</v>
      </c>
      <c r="G1057" s="14"/>
      <c r="H1057" s="206">
        <v>84.569999999999993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4150</v>
      </c>
      <c r="G1059" s="14"/>
      <c r="H1059" s="206">
        <v>112.99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6" customFormat="1">
      <c r="A1060" s="16"/>
      <c r="B1060" s="219"/>
      <c r="C1060" s="16"/>
      <c r="D1060" s="196" t="s">
        <v>265</v>
      </c>
      <c r="E1060" s="220" t="s">
        <v>1</v>
      </c>
      <c r="F1060" s="221" t="s">
        <v>296</v>
      </c>
      <c r="G1060" s="16"/>
      <c r="H1060" s="222">
        <v>197.56</v>
      </c>
      <c r="I1060" s="223"/>
      <c r="J1060" s="16"/>
      <c r="K1060" s="16"/>
      <c r="L1060" s="219"/>
      <c r="M1060" s="224"/>
      <c r="N1060" s="225"/>
      <c r="O1060" s="225"/>
      <c r="P1060" s="225"/>
      <c r="Q1060" s="225"/>
      <c r="R1060" s="225"/>
      <c r="S1060" s="225"/>
      <c r="T1060" s="22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20" t="s">
        <v>265</v>
      </c>
      <c r="AU1060" s="220" t="s">
        <v>85</v>
      </c>
      <c r="AV1060" s="16" t="s">
        <v>92</v>
      </c>
      <c r="AW1060" s="16" t="s">
        <v>32</v>
      </c>
      <c r="AX1060" s="16" t="s">
        <v>75</v>
      </c>
      <c r="AY1060" s="220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834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4153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4154</v>
      </c>
      <c r="G1063" s="14"/>
      <c r="H1063" s="206">
        <v>19.739999999999998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1139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4155</v>
      </c>
      <c r="G1065" s="14"/>
      <c r="H1065" s="206">
        <v>17.449999999999999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6" customFormat="1">
      <c r="A1066" s="16"/>
      <c r="B1066" s="219"/>
      <c r="C1066" s="16"/>
      <c r="D1066" s="196" t="s">
        <v>265</v>
      </c>
      <c r="E1066" s="220" t="s">
        <v>1</v>
      </c>
      <c r="F1066" s="221" t="s">
        <v>296</v>
      </c>
      <c r="G1066" s="16"/>
      <c r="H1066" s="222">
        <v>37.189999999999998</v>
      </c>
      <c r="I1066" s="223"/>
      <c r="J1066" s="16"/>
      <c r="K1066" s="16"/>
      <c r="L1066" s="219"/>
      <c r="M1066" s="224"/>
      <c r="N1066" s="225"/>
      <c r="O1066" s="225"/>
      <c r="P1066" s="225"/>
      <c r="Q1066" s="225"/>
      <c r="R1066" s="225"/>
      <c r="S1066" s="225"/>
      <c r="T1066" s="22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T1066" s="220" t="s">
        <v>265</v>
      </c>
      <c r="AU1066" s="220" t="s">
        <v>85</v>
      </c>
      <c r="AV1066" s="16" t="s">
        <v>92</v>
      </c>
      <c r="AW1066" s="16" t="s">
        <v>32</v>
      </c>
      <c r="AX1066" s="16" t="s">
        <v>75</v>
      </c>
      <c r="AY1066" s="220" t="s">
        <v>257</v>
      </c>
    </row>
    <row r="1067" s="15" customFormat="1">
      <c r="A1067" s="15"/>
      <c r="B1067" s="211"/>
      <c r="C1067" s="15"/>
      <c r="D1067" s="196" t="s">
        <v>265</v>
      </c>
      <c r="E1067" s="212" t="s">
        <v>1</v>
      </c>
      <c r="F1067" s="213" t="s">
        <v>271</v>
      </c>
      <c r="G1067" s="15"/>
      <c r="H1067" s="214">
        <v>234.75</v>
      </c>
      <c r="I1067" s="215"/>
      <c r="J1067" s="15"/>
      <c r="K1067" s="15"/>
      <c r="L1067" s="211"/>
      <c r="M1067" s="216"/>
      <c r="N1067" s="217"/>
      <c r="O1067" s="217"/>
      <c r="P1067" s="217"/>
      <c r="Q1067" s="217"/>
      <c r="R1067" s="217"/>
      <c r="S1067" s="217"/>
      <c r="T1067" s="218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T1067" s="212" t="s">
        <v>265</v>
      </c>
      <c r="AU1067" s="212" t="s">
        <v>85</v>
      </c>
      <c r="AV1067" s="15" t="s">
        <v>108</v>
      </c>
      <c r="AW1067" s="15" t="s">
        <v>32</v>
      </c>
      <c r="AX1067" s="15" t="s">
        <v>82</v>
      </c>
      <c r="AY1067" s="212" t="s">
        <v>257</v>
      </c>
    </row>
    <row r="1068" s="14" customFormat="1">
      <c r="A1068" s="14"/>
      <c r="B1068" s="203"/>
      <c r="C1068" s="14"/>
      <c r="D1068" s="196" t="s">
        <v>265</v>
      </c>
      <c r="E1068" s="14"/>
      <c r="F1068" s="205" t="s">
        <v>4214</v>
      </c>
      <c r="G1068" s="14"/>
      <c r="H1068" s="206">
        <v>258.22500000000002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</v>
      </c>
      <c r="AX1068" s="14" t="s">
        <v>82</v>
      </c>
      <c r="AY1068" s="204" t="s">
        <v>257</v>
      </c>
    </row>
    <row r="1069" s="2" customFormat="1" ht="24.15" customHeight="1">
      <c r="A1069" s="38"/>
      <c r="B1069" s="181"/>
      <c r="C1069" s="227" t="s">
        <v>1282</v>
      </c>
      <c r="D1069" s="227" t="s">
        <v>315</v>
      </c>
      <c r="E1069" s="228" t="s">
        <v>1366</v>
      </c>
      <c r="F1069" s="229" t="s">
        <v>1367</v>
      </c>
      <c r="G1069" s="230" t="s">
        <v>323</v>
      </c>
      <c r="H1069" s="231">
        <v>70.168999999999997</v>
      </c>
      <c r="I1069" s="232"/>
      <c r="J1069" s="233">
        <f>ROUND(I1069*H1069,2)</f>
        <v>0</v>
      </c>
      <c r="K1069" s="229" t="s">
        <v>263</v>
      </c>
      <c r="L1069" s="234"/>
      <c r="M1069" s="235" t="s">
        <v>1</v>
      </c>
      <c r="N1069" s="236" t="s">
        <v>40</v>
      </c>
      <c r="O1069" s="77"/>
      <c r="P1069" s="191">
        <f>O1069*H1069</f>
        <v>0</v>
      </c>
      <c r="Q1069" s="191">
        <v>0.0038600000000000001</v>
      </c>
      <c r="R1069" s="191">
        <f>Q1069*H1069</f>
        <v>0.27085234000000002</v>
      </c>
      <c r="S1069" s="191">
        <v>0</v>
      </c>
      <c r="T1069" s="192">
        <f>S1069*H1069</f>
        <v>0</v>
      </c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R1069" s="193" t="s">
        <v>462</v>
      </c>
      <c r="AT1069" s="193" t="s">
        <v>315</v>
      </c>
      <c r="AU1069" s="193" t="s">
        <v>85</v>
      </c>
      <c r="AY1069" s="19" t="s">
        <v>257</v>
      </c>
      <c r="BE1069" s="194">
        <f>IF(N1069="základní",J1069,0)</f>
        <v>0</v>
      </c>
      <c r="BF1069" s="194">
        <f>IF(N1069="snížená",J1069,0)</f>
        <v>0</v>
      </c>
      <c r="BG1069" s="194">
        <f>IF(N1069="zákl. přenesená",J1069,0)</f>
        <v>0</v>
      </c>
      <c r="BH1069" s="194">
        <f>IF(N1069="sníž. přenesená",J1069,0)</f>
        <v>0</v>
      </c>
      <c r="BI1069" s="194">
        <f>IF(N1069="nulová",J1069,0)</f>
        <v>0</v>
      </c>
      <c r="BJ1069" s="19" t="s">
        <v>82</v>
      </c>
      <c r="BK1069" s="194">
        <f>ROUND(I1069*H1069,2)</f>
        <v>0</v>
      </c>
      <c r="BL1069" s="19" t="s">
        <v>364</v>
      </c>
      <c r="BM1069" s="193" t="s">
        <v>4216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1132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1137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4" customFormat="1">
      <c r="A1072" s="14"/>
      <c r="B1072" s="203"/>
      <c r="C1072" s="14"/>
      <c r="D1072" s="196" t="s">
        <v>265</v>
      </c>
      <c r="E1072" s="204" t="s">
        <v>1</v>
      </c>
      <c r="F1072" s="205" t="s">
        <v>4151</v>
      </c>
      <c r="G1072" s="14"/>
      <c r="H1072" s="206">
        <v>63.789999999999999</v>
      </c>
      <c r="I1072" s="207"/>
      <c r="J1072" s="14"/>
      <c r="K1072" s="14"/>
      <c r="L1072" s="203"/>
      <c r="M1072" s="208"/>
      <c r="N1072" s="209"/>
      <c r="O1072" s="209"/>
      <c r="P1072" s="209"/>
      <c r="Q1072" s="209"/>
      <c r="R1072" s="209"/>
      <c r="S1072" s="209"/>
      <c r="T1072" s="210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4" t="s">
        <v>265</v>
      </c>
      <c r="AU1072" s="204" t="s">
        <v>85</v>
      </c>
      <c r="AV1072" s="14" t="s">
        <v>85</v>
      </c>
      <c r="AW1072" s="14" t="s">
        <v>32</v>
      </c>
      <c r="AX1072" s="14" t="s">
        <v>75</v>
      </c>
      <c r="AY1072" s="204" t="s">
        <v>257</v>
      </c>
    </row>
    <row r="1073" s="15" customFormat="1">
      <c r="A1073" s="15"/>
      <c r="B1073" s="211"/>
      <c r="C1073" s="15"/>
      <c r="D1073" s="196" t="s">
        <v>265</v>
      </c>
      <c r="E1073" s="212" t="s">
        <v>1</v>
      </c>
      <c r="F1073" s="213" t="s">
        <v>271</v>
      </c>
      <c r="G1073" s="15"/>
      <c r="H1073" s="214">
        <v>63.789999999999999</v>
      </c>
      <c r="I1073" s="215"/>
      <c r="J1073" s="15"/>
      <c r="K1073" s="15"/>
      <c r="L1073" s="211"/>
      <c r="M1073" s="216"/>
      <c r="N1073" s="217"/>
      <c r="O1073" s="217"/>
      <c r="P1073" s="217"/>
      <c r="Q1073" s="217"/>
      <c r="R1073" s="217"/>
      <c r="S1073" s="217"/>
      <c r="T1073" s="218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T1073" s="212" t="s">
        <v>265</v>
      </c>
      <c r="AU1073" s="212" t="s">
        <v>85</v>
      </c>
      <c r="AV1073" s="15" t="s">
        <v>108</v>
      </c>
      <c r="AW1073" s="15" t="s">
        <v>32</v>
      </c>
      <c r="AX1073" s="15" t="s">
        <v>82</v>
      </c>
      <c r="AY1073" s="212" t="s">
        <v>257</v>
      </c>
    </row>
    <row r="1074" s="14" customFormat="1">
      <c r="A1074" s="14"/>
      <c r="B1074" s="203"/>
      <c r="C1074" s="14"/>
      <c r="D1074" s="196" t="s">
        <v>265</v>
      </c>
      <c r="E1074" s="14"/>
      <c r="F1074" s="205" t="s">
        <v>4181</v>
      </c>
      <c r="G1074" s="14"/>
      <c r="H1074" s="206">
        <v>70.168999999999997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</v>
      </c>
      <c r="AX1074" s="14" t="s">
        <v>82</v>
      </c>
      <c r="AY1074" s="204" t="s">
        <v>257</v>
      </c>
    </row>
    <row r="1075" s="2" customFormat="1" ht="24.15" customHeight="1">
      <c r="A1075" s="38"/>
      <c r="B1075" s="181"/>
      <c r="C1075" s="182" t="s">
        <v>1330</v>
      </c>
      <c r="D1075" s="182" t="s">
        <v>259</v>
      </c>
      <c r="E1075" s="183" t="s">
        <v>1371</v>
      </c>
      <c r="F1075" s="184" t="s">
        <v>1372</v>
      </c>
      <c r="G1075" s="185" t="s">
        <v>323</v>
      </c>
      <c r="H1075" s="186">
        <v>298.54000000000002</v>
      </c>
      <c r="I1075" s="187"/>
      <c r="J1075" s="188">
        <f>ROUND(I1075*H1075,2)</f>
        <v>0</v>
      </c>
      <c r="K1075" s="184" t="s">
        <v>263</v>
      </c>
      <c r="L1075" s="39"/>
      <c r="M1075" s="189" t="s">
        <v>1</v>
      </c>
      <c r="N1075" s="190" t="s">
        <v>40</v>
      </c>
      <c r="O1075" s="77"/>
      <c r="P1075" s="191">
        <f>O1075*H1075</f>
        <v>0</v>
      </c>
      <c r="Q1075" s="191">
        <v>0.00116</v>
      </c>
      <c r="R1075" s="191">
        <f>Q1075*H1075</f>
        <v>0.34630640000000001</v>
      </c>
      <c r="S1075" s="191">
        <v>0</v>
      </c>
      <c r="T1075" s="192">
        <f>S1075*H1075</f>
        <v>0</v>
      </c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R1075" s="193" t="s">
        <v>364</v>
      </c>
      <c r="AT1075" s="193" t="s">
        <v>259</v>
      </c>
      <c r="AU1075" s="193" t="s">
        <v>85</v>
      </c>
      <c r="AY1075" s="19" t="s">
        <v>257</v>
      </c>
      <c r="BE1075" s="194">
        <f>IF(N1075="základní",J1075,0)</f>
        <v>0</v>
      </c>
      <c r="BF1075" s="194">
        <f>IF(N1075="snížená",J1075,0)</f>
        <v>0</v>
      </c>
      <c r="BG1075" s="194">
        <f>IF(N1075="zákl. přenesená",J1075,0)</f>
        <v>0</v>
      </c>
      <c r="BH1075" s="194">
        <f>IF(N1075="sníž. přenesená",J1075,0)</f>
        <v>0</v>
      </c>
      <c r="BI1075" s="194">
        <f>IF(N1075="nulová",J1075,0)</f>
        <v>0</v>
      </c>
      <c r="BJ1075" s="19" t="s">
        <v>82</v>
      </c>
      <c r="BK1075" s="194">
        <f>ROUND(I1075*H1075,2)</f>
        <v>0</v>
      </c>
      <c r="BL1075" s="19" t="s">
        <v>364</v>
      </c>
      <c r="BM1075" s="193" t="s">
        <v>4217</v>
      </c>
    </row>
    <row r="1076" s="13" customFormat="1">
      <c r="A1076" s="13"/>
      <c r="B1076" s="195"/>
      <c r="C1076" s="13"/>
      <c r="D1076" s="196" t="s">
        <v>265</v>
      </c>
      <c r="E1076" s="197" t="s">
        <v>1</v>
      </c>
      <c r="F1076" s="198" t="s">
        <v>1132</v>
      </c>
      <c r="G1076" s="13"/>
      <c r="H1076" s="197" t="s">
        <v>1</v>
      </c>
      <c r="I1076" s="199"/>
      <c r="J1076" s="13"/>
      <c r="K1076" s="13"/>
      <c r="L1076" s="195"/>
      <c r="M1076" s="200"/>
      <c r="N1076" s="201"/>
      <c r="O1076" s="201"/>
      <c r="P1076" s="201"/>
      <c r="Q1076" s="201"/>
      <c r="R1076" s="201"/>
      <c r="S1076" s="201"/>
      <c r="T1076" s="20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197" t="s">
        <v>265</v>
      </c>
      <c r="AU1076" s="197" t="s">
        <v>85</v>
      </c>
      <c r="AV1076" s="13" t="s">
        <v>82</v>
      </c>
      <c r="AW1076" s="13" t="s">
        <v>32</v>
      </c>
      <c r="AX1076" s="13" t="s">
        <v>75</v>
      </c>
      <c r="AY1076" s="197" t="s">
        <v>257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4148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4" customFormat="1">
      <c r="A1078" s="14"/>
      <c r="B1078" s="203"/>
      <c r="C1078" s="14"/>
      <c r="D1078" s="196" t="s">
        <v>265</v>
      </c>
      <c r="E1078" s="204" t="s">
        <v>1</v>
      </c>
      <c r="F1078" s="205" t="s">
        <v>4149</v>
      </c>
      <c r="G1078" s="14"/>
      <c r="H1078" s="206">
        <v>84.569999999999993</v>
      </c>
      <c r="I1078" s="207"/>
      <c r="J1078" s="14"/>
      <c r="K1078" s="14"/>
      <c r="L1078" s="203"/>
      <c r="M1078" s="208"/>
      <c r="N1078" s="209"/>
      <c r="O1078" s="209"/>
      <c r="P1078" s="209"/>
      <c r="Q1078" s="209"/>
      <c r="R1078" s="209"/>
      <c r="S1078" s="209"/>
      <c r="T1078" s="210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04" t="s">
        <v>265</v>
      </c>
      <c r="AU1078" s="204" t="s">
        <v>85</v>
      </c>
      <c r="AV1078" s="14" t="s">
        <v>85</v>
      </c>
      <c r="AW1078" s="14" t="s">
        <v>32</v>
      </c>
      <c r="AX1078" s="14" t="s">
        <v>75</v>
      </c>
      <c r="AY1078" s="204" t="s">
        <v>257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4" customFormat="1">
      <c r="A1080" s="14"/>
      <c r="B1080" s="203"/>
      <c r="C1080" s="14"/>
      <c r="D1080" s="196" t="s">
        <v>265</v>
      </c>
      <c r="E1080" s="204" t="s">
        <v>1</v>
      </c>
      <c r="F1080" s="205" t="s">
        <v>4150</v>
      </c>
      <c r="G1080" s="14"/>
      <c r="H1080" s="206">
        <v>112.99</v>
      </c>
      <c r="I1080" s="207"/>
      <c r="J1080" s="14"/>
      <c r="K1080" s="14"/>
      <c r="L1080" s="203"/>
      <c r="M1080" s="208"/>
      <c r="N1080" s="209"/>
      <c r="O1080" s="209"/>
      <c r="P1080" s="209"/>
      <c r="Q1080" s="209"/>
      <c r="R1080" s="209"/>
      <c r="S1080" s="209"/>
      <c r="T1080" s="210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04" t="s">
        <v>265</v>
      </c>
      <c r="AU1080" s="204" t="s">
        <v>85</v>
      </c>
      <c r="AV1080" s="14" t="s">
        <v>85</v>
      </c>
      <c r="AW1080" s="14" t="s">
        <v>32</v>
      </c>
      <c r="AX1080" s="14" t="s">
        <v>75</v>
      </c>
      <c r="AY1080" s="204" t="s">
        <v>257</v>
      </c>
    </row>
    <row r="1081" s="13" customFormat="1">
      <c r="A1081" s="13"/>
      <c r="B1081" s="195"/>
      <c r="C1081" s="13"/>
      <c r="D1081" s="196" t="s">
        <v>265</v>
      </c>
      <c r="E1081" s="197" t="s">
        <v>1</v>
      </c>
      <c r="F1081" s="198" t="s">
        <v>1137</v>
      </c>
      <c r="G1081" s="13"/>
      <c r="H1081" s="197" t="s">
        <v>1</v>
      </c>
      <c r="I1081" s="199"/>
      <c r="J1081" s="13"/>
      <c r="K1081" s="13"/>
      <c r="L1081" s="195"/>
      <c r="M1081" s="200"/>
      <c r="N1081" s="201"/>
      <c r="O1081" s="201"/>
      <c r="P1081" s="201"/>
      <c r="Q1081" s="201"/>
      <c r="R1081" s="201"/>
      <c r="S1081" s="201"/>
      <c r="T1081" s="20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197" t="s">
        <v>265</v>
      </c>
      <c r="AU1081" s="197" t="s">
        <v>85</v>
      </c>
      <c r="AV1081" s="13" t="s">
        <v>82</v>
      </c>
      <c r="AW1081" s="13" t="s">
        <v>32</v>
      </c>
      <c r="AX1081" s="13" t="s">
        <v>75</v>
      </c>
      <c r="AY1081" s="197" t="s">
        <v>257</v>
      </c>
    </row>
    <row r="1082" s="14" customFormat="1">
      <c r="A1082" s="14"/>
      <c r="B1082" s="203"/>
      <c r="C1082" s="14"/>
      <c r="D1082" s="196" t="s">
        <v>265</v>
      </c>
      <c r="E1082" s="204" t="s">
        <v>1</v>
      </c>
      <c r="F1082" s="205" t="s">
        <v>4151</v>
      </c>
      <c r="G1082" s="14"/>
      <c r="H1082" s="206">
        <v>63.789999999999999</v>
      </c>
      <c r="I1082" s="207"/>
      <c r="J1082" s="14"/>
      <c r="K1082" s="14"/>
      <c r="L1082" s="203"/>
      <c r="M1082" s="208"/>
      <c r="N1082" s="209"/>
      <c r="O1082" s="209"/>
      <c r="P1082" s="209"/>
      <c r="Q1082" s="209"/>
      <c r="R1082" s="209"/>
      <c r="S1082" s="209"/>
      <c r="T1082" s="210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04" t="s">
        <v>265</v>
      </c>
      <c r="AU1082" s="204" t="s">
        <v>85</v>
      </c>
      <c r="AV1082" s="14" t="s">
        <v>85</v>
      </c>
      <c r="AW1082" s="14" t="s">
        <v>32</v>
      </c>
      <c r="AX1082" s="14" t="s">
        <v>75</v>
      </c>
      <c r="AY1082" s="204" t="s">
        <v>257</v>
      </c>
    </row>
    <row r="1083" s="16" customFormat="1">
      <c r="A1083" s="16"/>
      <c r="B1083" s="219"/>
      <c r="C1083" s="16"/>
      <c r="D1083" s="196" t="s">
        <v>265</v>
      </c>
      <c r="E1083" s="220" t="s">
        <v>1</v>
      </c>
      <c r="F1083" s="221" t="s">
        <v>296</v>
      </c>
      <c r="G1083" s="16"/>
      <c r="H1083" s="222">
        <v>261.35000000000002</v>
      </c>
      <c r="I1083" s="223"/>
      <c r="J1083" s="16"/>
      <c r="K1083" s="16"/>
      <c r="L1083" s="219"/>
      <c r="M1083" s="224"/>
      <c r="N1083" s="225"/>
      <c r="O1083" s="225"/>
      <c r="P1083" s="225"/>
      <c r="Q1083" s="225"/>
      <c r="R1083" s="225"/>
      <c r="S1083" s="225"/>
      <c r="T1083" s="22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T1083" s="220" t="s">
        <v>265</v>
      </c>
      <c r="AU1083" s="220" t="s">
        <v>85</v>
      </c>
      <c r="AV1083" s="16" t="s">
        <v>92</v>
      </c>
      <c r="AW1083" s="16" t="s">
        <v>32</v>
      </c>
      <c r="AX1083" s="16" t="s">
        <v>75</v>
      </c>
      <c r="AY1083" s="220" t="s">
        <v>257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834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4153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4154</v>
      </c>
      <c r="G1086" s="14"/>
      <c r="H1086" s="206">
        <v>19.739999999999998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3" customFormat="1">
      <c r="A1087" s="13"/>
      <c r="B1087" s="195"/>
      <c r="C1087" s="13"/>
      <c r="D1087" s="196" t="s">
        <v>265</v>
      </c>
      <c r="E1087" s="197" t="s">
        <v>1</v>
      </c>
      <c r="F1087" s="198" t="s">
        <v>1139</v>
      </c>
      <c r="G1087" s="13"/>
      <c r="H1087" s="197" t="s">
        <v>1</v>
      </c>
      <c r="I1087" s="199"/>
      <c r="J1087" s="13"/>
      <c r="K1087" s="13"/>
      <c r="L1087" s="195"/>
      <c r="M1087" s="200"/>
      <c r="N1087" s="201"/>
      <c r="O1087" s="201"/>
      <c r="P1087" s="201"/>
      <c r="Q1087" s="201"/>
      <c r="R1087" s="201"/>
      <c r="S1087" s="201"/>
      <c r="T1087" s="20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197" t="s">
        <v>265</v>
      </c>
      <c r="AU1087" s="197" t="s">
        <v>85</v>
      </c>
      <c r="AV1087" s="13" t="s">
        <v>82</v>
      </c>
      <c r="AW1087" s="13" t="s">
        <v>32</v>
      </c>
      <c r="AX1087" s="13" t="s">
        <v>75</v>
      </c>
      <c r="AY1087" s="197" t="s">
        <v>257</v>
      </c>
    </row>
    <row r="1088" s="14" customFormat="1">
      <c r="A1088" s="14"/>
      <c r="B1088" s="203"/>
      <c r="C1088" s="14"/>
      <c r="D1088" s="196" t="s">
        <v>265</v>
      </c>
      <c r="E1088" s="204" t="s">
        <v>1</v>
      </c>
      <c r="F1088" s="205" t="s">
        <v>4155</v>
      </c>
      <c r="G1088" s="14"/>
      <c r="H1088" s="206">
        <v>17.449999999999999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32</v>
      </c>
      <c r="AX1088" s="14" t="s">
        <v>75</v>
      </c>
      <c r="AY1088" s="204" t="s">
        <v>257</v>
      </c>
    </row>
    <row r="1089" s="16" customFormat="1">
      <c r="A1089" s="16"/>
      <c r="B1089" s="219"/>
      <c r="C1089" s="16"/>
      <c r="D1089" s="196" t="s">
        <v>265</v>
      </c>
      <c r="E1089" s="220" t="s">
        <v>1</v>
      </c>
      <c r="F1089" s="221" t="s">
        <v>296</v>
      </c>
      <c r="G1089" s="16"/>
      <c r="H1089" s="222">
        <v>37.189999999999998</v>
      </c>
      <c r="I1089" s="223"/>
      <c r="J1089" s="16"/>
      <c r="K1089" s="16"/>
      <c r="L1089" s="219"/>
      <c r="M1089" s="224"/>
      <c r="N1089" s="225"/>
      <c r="O1089" s="225"/>
      <c r="P1089" s="225"/>
      <c r="Q1089" s="225"/>
      <c r="R1089" s="225"/>
      <c r="S1089" s="225"/>
      <c r="T1089" s="22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T1089" s="220" t="s">
        <v>265</v>
      </c>
      <c r="AU1089" s="220" t="s">
        <v>85</v>
      </c>
      <c r="AV1089" s="16" t="s">
        <v>92</v>
      </c>
      <c r="AW1089" s="16" t="s">
        <v>32</v>
      </c>
      <c r="AX1089" s="16" t="s">
        <v>75</v>
      </c>
      <c r="AY1089" s="220" t="s">
        <v>257</v>
      </c>
    </row>
    <row r="1090" s="15" customFormat="1">
      <c r="A1090" s="15"/>
      <c r="B1090" s="211"/>
      <c r="C1090" s="15"/>
      <c r="D1090" s="196" t="s">
        <v>265</v>
      </c>
      <c r="E1090" s="212" t="s">
        <v>1</v>
      </c>
      <c r="F1090" s="213" t="s">
        <v>271</v>
      </c>
      <c r="G1090" s="15"/>
      <c r="H1090" s="214">
        <v>298.54000000000002</v>
      </c>
      <c r="I1090" s="215"/>
      <c r="J1090" s="15"/>
      <c r="K1090" s="15"/>
      <c r="L1090" s="211"/>
      <c r="M1090" s="216"/>
      <c r="N1090" s="217"/>
      <c r="O1090" s="217"/>
      <c r="P1090" s="217"/>
      <c r="Q1090" s="217"/>
      <c r="R1090" s="217"/>
      <c r="S1090" s="217"/>
      <c r="T1090" s="218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12" t="s">
        <v>265</v>
      </c>
      <c r="AU1090" s="212" t="s">
        <v>85</v>
      </c>
      <c r="AV1090" s="15" t="s">
        <v>108</v>
      </c>
      <c r="AW1090" s="15" t="s">
        <v>32</v>
      </c>
      <c r="AX1090" s="15" t="s">
        <v>82</v>
      </c>
      <c r="AY1090" s="212" t="s">
        <v>257</v>
      </c>
    </row>
    <row r="1091" s="2" customFormat="1" ht="16.5" customHeight="1">
      <c r="A1091" s="38"/>
      <c r="B1091" s="181"/>
      <c r="C1091" s="227" t="s">
        <v>1335</v>
      </c>
      <c r="D1091" s="227" t="s">
        <v>315</v>
      </c>
      <c r="E1091" s="228" t="s">
        <v>1375</v>
      </c>
      <c r="F1091" s="229" t="s">
        <v>1376</v>
      </c>
      <c r="G1091" s="230" t="s">
        <v>262</v>
      </c>
      <c r="H1091" s="231">
        <v>30.960000000000001</v>
      </c>
      <c r="I1091" s="232"/>
      <c r="J1091" s="233">
        <f>ROUND(I1091*H1091,2)</f>
        <v>0</v>
      </c>
      <c r="K1091" s="229" t="s">
        <v>263</v>
      </c>
      <c r="L1091" s="234"/>
      <c r="M1091" s="235" t="s">
        <v>1</v>
      </c>
      <c r="N1091" s="236" t="s">
        <v>40</v>
      </c>
      <c r="O1091" s="77"/>
      <c r="P1091" s="191">
        <f>O1091*H1091</f>
        <v>0</v>
      </c>
      <c r="Q1091" s="191">
        <v>0.025000000000000001</v>
      </c>
      <c r="R1091" s="191">
        <f>Q1091*H1091</f>
        <v>0.77400000000000002</v>
      </c>
      <c r="S1091" s="191">
        <v>0</v>
      </c>
      <c r="T1091" s="192">
        <f>S1091*H1091</f>
        <v>0</v>
      </c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R1091" s="193" t="s">
        <v>462</v>
      </c>
      <c r="AT1091" s="193" t="s">
        <v>315</v>
      </c>
      <c r="AU1091" s="193" t="s">
        <v>85</v>
      </c>
      <c r="AY1091" s="19" t="s">
        <v>257</v>
      </c>
      <c r="BE1091" s="194">
        <f>IF(N1091="základní",J1091,0)</f>
        <v>0</v>
      </c>
      <c r="BF1091" s="194">
        <f>IF(N1091="snížená",J1091,0)</f>
        <v>0</v>
      </c>
      <c r="BG1091" s="194">
        <f>IF(N1091="zákl. přenesená",J1091,0)</f>
        <v>0</v>
      </c>
      <c r="BH1091" s="194">
        <f>IF(N1091="sníž. přenesená",J1091,0)</f>
        <v>0</v>
      </c>
      <c r="BI1091" s="194">
        <f>IF(N1091="nulová",J1091,0)</f>
        <v>0</v>
      </c>
      <c r="BJ1091" s="19" t="s">
        <v>82</v>
      </c>
      <c r="BK1091" s="194">
        <f>ROUND(I1091*H1091,2)</f>
        <v>0</v>
      </c>
      <c r="BL1091" s="19" t="s">
        <v>364</v>
      </c>
      <c r="BM1091" s="193" t="s">
        <v>4218</v>
      </c>
    </row>
    <row r="1092" s="13" customFormat="1">
      <c r="A1092" s="13"/>
      <c r="B1092" s="195"/>
      <c r="C1092" s="13"/>
      <c r="D1092" s="196" t="s">
        <v>265</v>
      </c>
      <c r="E1092" s="197" t="s">
        <v>1</v>
      </c>
      <c r="F1092" s="198" t="s">
        <v>1132</v>
      </c>
      <c r="G1092" s="13"/>
      <c r="H1092" s="197" t="s">
        <v>1</v>
      </c>
      <c r="I1092" s="199"/>
      <c r="J1092" s="13"/>
      <c r="K1092" s="13"/>
      <c r="L1092" s="195"/>
      <c r="M1092" s="200"/>
      <c r="N1092" s="201"/>
      <c r="O1092" s="201"/>
      <c r="P1092" s="201"/>
      <c r="Q1092" s="201"/>
      <c r="R1092" s="201"/>
      <c r="S1092" s="201"/>
      <c r="T1092" s="202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197" t="s">
        <v>265</v>
      </c>
      <c r="AU1092" s="197" t="s">
        <v>85</v>
      </c>
      <c r="AV1092" s="13" t="s">
        <v>82</v>
      </c>
      <c r="AW1092" s="13" t="s">
        <v>32</v>
      </c>
      <c r="AX1092" s="13" t="s">
        <v>75</v>
      </c>
      <c r="AY1092" s="197" t="s">
        <v>257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4148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4" customFormat="1">
      <c r="A1094" s="14"/>
      <c r="B1094" s="203"/>
      <c r="C1094" s="14"/>
      <c r="D1094" s="196" t="s">
        <v>265</v>
      </c>
      <c r="E1094" s="204" t="s">
        <v>1</v>
      </c>
      <c r="F1094" s="205" t="s">
        <v>4219</v>
      </c>
      <c r="G1094" s="14"/>
      <c r="H1094" s="206">
        <v>7.6109999999999998</v>
      </c>
      <c r="I1094" s="207"/>
      <c r="J1094" s="14"/>
      <c r="K1094" s="14"/>
      <c r="L1094" s="203"/>
      <c r="M1094" s="208"/>
      <c r="N1094" s="209"/>
      <c r="O1094" s="209"/>
      <c r="P1094" s="209"/>
      <c r="Q1094" s="209"/>
      <c r="R1094" s="209"/>
      <c r="S1094" s="209"/>
      <c r="T1094" s="210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04" t="s">
        <v>265</v>
      </c>
      <c r="AU1094" s="204" t="s">
        <v>85</v>
      </c>
      <c r="AV1094" s="14" t="s">
        <v>85</v>
      </c>
      <c r="AW1094" s="14" t="s">
        <v>32</v>
      </c>
      <c r="AX1094" s="14" t="s">
        <v>75</v>
      </c>
      <c r="AY1094" s="204" t="s">
        <v>257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4" customFormat="1">
      <c r="A1096" s="14"/>
      <c r="B1096" s="203"/>
      <c r="C1096" s="14"/>
      <c r="D1096" s="196" t="s">
        <v>265</v>
      </c>
      <c r="E1096" s="204" t="s">
        <v>1</v>
      </c>
      <c r="F1096" s="205" t="s">
        <v>4220</v>
      </c>
      <c r="G1096" s="14"/>
      <c r="H1096" s="206">
        <v>10.169000000000001</v>
      </c>
      <c r="I1096" s="207"/>
      <c r="J1096" s="14"/>
      <c r="K1096" s="14"/>
      <c r="L1096" s="203"/>
      <c r="M1096" s="208"/>
      <c r="N1096" s="209"/>
      <c r="O1096" s="209"/>
      <c r="P1096" s="209"/>
      <c r="Q1096" s="209"/>
      <c r="R1096" s="209"/>
      <c r="S1096" s="209"/>
      <c r="T1096" s="210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04" t="s">
        <v>265</v>
      </c>
      <c r="AU1096" s="204" t="s">
        <v>85</v>
      </c>
      <c r="AV1096" s="14" t="s">
        <v>85</v>
      </c>
      <c r="AW1096" s="14" t="s">
        <v>32</v>
      </c>
      <c r="AX1096" s="14" t="s">
        <v>75</v>
      </c>
      <c r="AY1096" s="204" t="s">
        <v>257</v>
      </c>
    </row>
    <row r="1097" s="13" customFormat="1">
      <c r="A1097" s="13"/>
      <c r="B1097" s="195"/>
      <c r="C1097" s="13"/>
      <c r="D1097" s="196" t="s">
        <v>265</v>
      </c>
      <c r="E1097" s="197" t="s">
        <v>1</v>
      </c>
      <c r="F1097" s="198" t="s">
        <v>1137</v>
      </c>
      <c r="G1097" s="13"/>
      <c r="H1097" s="197" t="s">
        <v>1</v>
      </c>
      <c r="I1097" s="199"/>
      <c r="J1097" s="13"/>
      <c r="K1097" s="13"/>
      <c r="L1097" s="195"/>
      <c r="M1097" s="200"/>
      <c r="N1097" s="201"/>
      <c r="O1097" s="201"/>
      <c r="P1097" s="201"/>
      <c r="Q1097" s="201"/>
      <c r="R1097" s="201"/>
      <c r="S1097" s="201"/>
      <c r="T1097" s="202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197" t="s">
        <v>265</v>
      </c>
      <c r="AU1097" s="197" t="s">
        <v>85</v>
      </c>
      <c r="AV1097" s="13" t="s">
        <v>82</v>
      </c>
      <c r="AW1097" s="13" t="s">
        <v>32</v>
      </c>
      <c r="AX1097" s="13" t="s">
        <v>75</v>
      </c>
      <c r="AY1097" s="197" t="s">
        <v>257</v>
      </c>
    </row>
    <row r="1098" s="14" customFormat="1">
      <c r="A1098" s="14"/>
      <c r="B1098" s="203"/>
      <c r="C1098" s="14"/>
      <c r="D1098" s="196" t="s">
        <v>265</v>
      </c>
      <c r="E1098" s="204" t="s">
        <v>1</v>
      </c>
      <c r="F1098" s="205" t="s">
        <v>4221</v>
      </c>
      <c r="G1098" s="14"/>
      <c r="H1098" s="206">
        <v>7.0170000000000003</v>
      </c>
      <c r="I1098" s="207"/>
      <c r="J1098" s="14"/>
      <c r="K1098" s="14"/>
      <c r="L1098" s="203"/>
      <c r="M1098" s="208"/>
      <c r="N1098" s="209"/>
      <c r="O1098" s="209"/>
      <c r="P1098" s="209"/>
      <c r="Q1098" s="209"/>
      <c r="R1098" s="209"/>
      <c r="S1098" s="209"/>
      <c r="T1098" s="210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4" t="s">
        <v>265</v>
      </c>
      <c r="AU1098" s="204" t="s">
        <v>85</v>
      </c>
      <c r="AV1098" s="14" t="s">
        <v>85</v>
      </c>
      <c r="AW1098" s="14" t="s">
        <v>32</v>
      </c>
      <c r="AX1098" s="14" t="s">
        <v>75</v>
      </c>
      <c r="AY1098" s="204" t="s">
        <v>257</v>
      </c>
    </row>
    <row r="1099" s="16" customFormat="1">
      <c r="A1099" s="16"/>
      <c r="B1099" s="219"/>
      <c r="C1099" s="16"/>
      <c r="D1099" s="196" t="s">
        <v>265</v>
      </c>
      <c r="E1099" s="220" t="s">
        <v>1</v>
      </c>
      <c r="F1099" s="221" t="s">
        <v>296</v>
      </c>
      <c r="G1099" s="16"/>
      <c r="H1099" s="222">
        <v>24.797000000000001</v>
      </c>
      <c r="I1099" s="223"/>
      <c r="J1099" s="16"/>
      <c r="K1099" s="16"/>
      <c r="L1099" s="219"/>
      <c r="M1099" s="224"/>
      <c r="N1099" s="225"/>
      <c r="O1099" s="225"/>
      <c r="P1099" s="225"/>
      <c r="Q1099" s="225"/>
      <c r="R1099" s="225"/>
      <c r="S1099" s="225"/>
      <c r="T1099" s="22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T1099" s="220" t="s">
        <v>265</v>
      </c>
      <c r="AU1099" s="220" t="s">
        <v>85</v>
      </c>
      <c r="AV1099" s="16" t="s">
        <v>92</v>
      </c>
      <c r="AW1099" s="16" t="s">
        <v>32</v>
      </c>
      <c r="AX1099" s="16" t="s">
        <v>75</v>
      </c>
      <c r="AY1099" s="220" t="s">
        <v>257</v>
      </c>
    </row>
    <row r="1100" s="13" customFormat="1">
      <c r="A1100" s="13"/>
      <c r="B1100" s="195"/>
      <c r="C1100" s="13"/>
      <c r="D1100" s="196" t="s">
        <v>265</v>
      </c>
      <c r="E1100" s="197" t="s">
        <v>1</v>
      </c>
      <c r="F1100" s="198" t="s">
        <v>834</v>
      </c>
      <c r="G1100" s="13"/>
      <c r="H1100" s="197" t="s">
        <v>1</v>
      </c>
      <c r="I1100" s="199"/>
      <c r="J1100" s="13"/>
      <c r="K1100" s="13"/>
      <c r="L1100" s="195"/>
      <c r="M1100" s="200"/>
      <c r="N1100" s="201"/>
      <c r="O1100" s="201"/>
      <c r="P1100" s="201"/>
      <c r="Q1100" s="201"/>
      <c r="R1100" s="201"/>
      <c r="S1100" s="201"/>
      <c r="T1100" s="202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197" t="s">
        <v>265</v>
      </c>
      <c r="AU1100" s="197" t="s">
        <v>85</v>
      </c>
      <c r="AV1100" s="13" t="s">
        <v>82</v>
      </c>
      <c r="AW1100" s="13" t="s">
        <v>32</v>
      </c>
      <c r="AX1100" s="13" t="s">
        <v>75</v>
      </c>
      <c r="AY1100" s="197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4153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4" customFormat="1">
      <c r="A1102" s="14"/>
      <c r="B1102" s="203"/>
      <c r="C1102" s="14"/>
      <c r="D1102" s="196" t="s">
        <v>265</v>
      </c>
      <c r="E1102" s="204" t="s">
        <v>1</v>
      </c>
      <c r="F1102" s="205" t="s">
        <v>4222</v>
      </c>
      <c r="G1102" s="14"/>
      <c r="H1102" s="206">
        <v>1.7769999999999999</v>
      </c>
      <c r="I1102" s="207"/>
      <c r="J1102" s="14"/>
      <c r="K1102" s="14"/>
      <c r="L1102" s="203"/>
      <c r="M1102" s="208"/>
      <c r="N1102" s="209"/>
      <c r="O1102" s="209"/>
      <c r="P1102" s="209"/>
      <c r="Q1102" s="209"/>
      <c r="R1102" s="209"/>
      <c r="S1102" s="209"/>
      <c r="T1102" s="210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04" t="s">
        <v>265</v>
      </c>
      <c r="AU1102" s="204" t="s">
        <v>85</v>
      </c>
      <c r="AV1102" s="14" t="s">
        <v>85</v>
      </c>
      <c r="AW1102" s="14" t="s">
        <v>32</v>
      </c>
      <c r="AX1102" s="14" t="s">
        <v>75</v>
      </c>
      <c r="AY1102" s="204" t="s">
        <v>257</v>
      </c>
    </row>
    <row r="1103" s="13" customFormat="1">
      <c r="A1103" s="13"/>
      <c r="B1103" s="195"/>
      <c r="C1103" s="13"/>
      <c r="D1103" s="196" t="s">
        <v>265</v>
      </c>
      <c r="E1103" s="197" t="s">
        <v>1</v>
      </c>
      <c r="F1103" s="198" t="s">
        <v>1139</v>
      </c>
      <c r="G1103" s="13"/>
      <c r="H1103" s="197" t="s">
        <v>1</v>
      </c>
      <c r="I1103" s="199"/>
      <c r="J1103" s="13"/>
      <c r="K1103" s="13"/>
      <c r="L1103" s="195"/>
      <c r="M1103" s="200"/>
      <c r="N1103" s="201"/>
      <c r="O1103" s="201"/>
      <c r="P1103" s="201"/>
      <c r="Q1103" s="201"/>
      <c r="R1103" s="201"/>
      <c r="S1103" s="201"/>
      <c r="T1103" s="20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197" t="s">
        <v>265</v>
      </c>
      <c r="AU1103" s="197" t="s">
        <v>85</v>
      </c>
      <c r="AV1103" s="13" t="s">
        <v>82</v>
      </c>
      <c r="AW1103" s="13" t="s">
        <v>32</v>
      </c>
      <c r="AX1103" s="13" t="s">
        <v>75</v>
      </c>
      <c r="AY1103" s="197" t="s">
        <v>257</v>
      </c>
    </row>
    <row r="1104" s="14" customFormat="1">
      <c r="A1104" s="14"/>
      <c r="B1104" s="203"/>
      <c r="C1104" s="14"/>
      <c r="D1104" s="196" t="s">
        <v>265</v>
      </c>
      <c r="E1104" s="204" t="s">
        <v>1</v>
      </c>
      <c r="F1104" s="205" t="s">
        <v>4223</v>
      </c>
      <c r="G1104" s="14"/>
      <c r="H1104" s="206">
        <v>1.571</v>
      </c>
      <c r="I1104" s="207"/>
      <c r="J1104" s="14"/>
      <c r="K1104" s="14"/>
      <c r="L1104" s="203"/>
      <c r="M1104" s="208"/>
      <c r="N1104" s="209"/>
      <c r="O1104" s="209"/>
      <c r="P1104" s="209"/>
      <c r="Q1104" s="209"/>
      <c r="R1104" s="209"/>
      <c r="S1104" s="209"/>
      <c r="T1104" s="210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04" t="s">
        <v>265</v>
      </c>
      <c r="AU1104" s="204" t="s">
        <v>85</v>
      </c>
      <c r="AV1104" s="14" t="s">
        <v>85</v>
      </c>
      <c r="AW1104" s="14" t="s">
        <v>32</v>
      </c>
      <c r="AX1104" s="14" t="s">
        <v>75</v>
      </c>
      <c r="AY1104" s="204" t="s">
        <v>257</v>
      </c>
    </row>
    <row r="1105" s="16" customFormat="1">
      <c r="A1105" s="16"/>
      <c r="B1105" s="219"/>
      <c r="C1105" s="16"/>
      <c r="D1105" s="196" t="s">
        <v>265</v>
      </c>
      <c r="E1105" s="220" t="s">
        <v>1</v>
      </c>
      <c r="F1105" s="221" t="s">
        <v>296</v>
      </c>
      <c r="G1105" s="16"/>
      <c r="H1105" s="222">
        <v>3.3479999999999999</v>
      </c>
      <c r="I1105" s="223"/>
      <c r="J1105" s="16"/>
      <c r="K1105" s="16"/>
      <c r="L1105" s="219"/>
      <c r="M1105" s="224"/>
      <c r="N1105" s="225"/>
      <c r="O1105" s="225"/>
      <c r="P1105" s="225"/>
      <c r="Q1105" s="225"/>
      <c r="R1105" s="225"/>
      <c r="S1105" s="225"/>
      <c r="T1105" s="22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T1105" s="220" t="s">
        <v>265</v>
      </c>
      <c r="AU1105" s="220" t="s">
        <v>85</v>
      </c>
      <c r="AV1105" s="16" t="s">
        <v>92</v>
      </c>
      <c r="AW1105" s="16" t="s">
        <v>32</v>
      </c>
      <c r="AX1105" s="16" t="s">
        <v>75</v>
      </c>
      <c r="AY1105" s="220" t="s">
        <v>257</v>
      </c>
    </row>
    <row r="1106" s="15" customFormat="1">
      <c r="A1106" s="15"/>
      <c r="B1106" s="211"/>
      <c r="C1106" s="15"/>
      <c r="D1106" s="196" t="s">
        <v>265</v>
      </c>
      <c r="E1106" s="212" t="s">
        <v>1</v>
      </c>
      <c r="F1106" s="213" t="s">
        <v>271</v>
      </c>
      <c r="G1106" s="15"/>
      <c r="H1106" s="214">
        <v>28.145</v>
      </c>
      <c r="I1106" s="215"/>
      <c r="J1106" s="15"/>
      <c r="K1106" s="15"/>
      <c r="L1106" s="211"/>
      <c r="M1106" s="216"/>
      <c r="N1106" s="217"/>
      <c r="O1106" s="217"/>
      <c r="P1106" s="217"/>
      <c r="Q1106" s="217"/>
      <c r="R1106" s="217"/>
      <c r="S1106" s="217"/>
      <c r="T1106" s="218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12" t="s">
        <v>265</v>
      </c>
      <c r="AU1106" s="212" t="s">
        <v>85</v>
      </c>
      <c r="AV1106" s="15" t="s">
        <v>108</v>
      </c>
      <c r="AW1106" s="15" t="s">
        <v>32</v>
      </c>
      <c r="AX1106" s="15" t="s">
        <v>82</v>
      </c>
      <c r="AY1106" s="212" t="s">
        <v>257</v>
      </c>
    </row>
    <row r="1107" s="14" customFormat="1">
      <c r="A1107" s="14"/>
      <c r="B1107" s="203"/>
      <c r="C1107" s="14"/>
      <c r="D1107" s="196" t="s">
        <v>265</v>
      </c>
      <c r="E1107" s="14"/>
      <c r="F1107" s="205" t="s">
        <v>4224</v>
      </c>
      <c r="G1107" s="14"/>
      <c r="H1107" s="206">
        <v>30.960000000000001</v>
      </c>
      <c r="I1107" s="207"/>
      <c r="J1107" s="14"/>
      <c r="K1107" s="14"/>
      <c r="L1107" s="203"/>
      <c r="M1107" s="208"/>
      <c r="N1107" s="209"/>
      <c r="O1107" s="209"/>
      <c r="P1107" s="209"/>
      <c r="Q1107" s="209"/>
      <c r="R1107" s="209"/>
      <c r="S1107" s="209"/>
      <c r="T1107" s="210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04" t="s">
        <v>265</v>
      </c>
      <c r="AU1107" s="204" t="s">
        <v>85</v>
      </c>
      <c r="AV1107" s="14" t="s">
        <v>85</v>
      </c>
      <c r="AW1107" s="14" t="s">
        <v>3</v>
      </c>
      <c r="AX1107" s="14" t="s">
        <v>82</v>
      </c>
      <c r="AY1107" s="204" t="s">
        <v>257</v>
      </c>
    </row>
    <row r="1108" s="2" customFormat="1" ht="33" customHeight="1">
      <c r="A1108" s="38"/>
      <c r="B1108" s="181"/>
      <c r="C1108" s="182" t="s">
        <v>1339</v>
      </c>
      <c r="D1108" s="182" t="s">
        <v>259</v>
      </c>
      <c r="E1108" s="183" t="s">
        <v>1383</v>
      </c>
      <c r="F1108" s="184" t="s">
        <v>1384</v>
      </c>
      <c r="G1108" s="185" t="s">
        <v>323</v>
      </c>
      <c r="H1108" s="186">
        <v>18.710000000000001</v>
      </c>
      <c r="I1108" s="187"/>
      <c r="J1108" s="188">
        <f>ROUND(I1108*H1108,2)</f>
        <v>0</v>
      </c>
      <c r="K1108" s="184" t="s">
        <v>263</v>
      </c>
      <c r="L1108" s="39"/>
      <c r="M1108" s="189" t="s">
        <v>1</v>
      </c>
      <c r="N1108" s="190" t="s">
        <v>40</v>
      </c>
      <c r="O1108" s="77"/>
      <c r="P1108" s="191">
        <f>O1108*H1108</f>
        <v>0</v>
      </c>
      <c r="Q1108" s="191">
        <v>0.00019000000000000001</v>
      </c>
      <c r="R1108" s="191">
        <f>Q1108*H1108</f>
        <v>0.0035549000000000002</v>
      </c>
      <c r="S1108" s="191">
        <v>0</v>
      </c>
      <c r="T1108" s="192">
        <f>S1108*H1108</f>
        <v>0</v>
      </c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R1108" s="193" t="s">
        <v>364</v>
      </c>
      <c r="AT1108" s="193" t="s">
        <v>259</v>
      </c>
      <c r="AU1108" s="193" t="s">
        <v>85</v>
      </c>
      <c r="AY1108" s="19" t="s">
        <v>257</v>
      </c>
      <c r="BE1108" s="194">
        <f>IF(N1108="základní",J1108,0)</f>
        <v>0</v>
      </c>
      <c r="BF1108" s="194">
        <f>IF(N1108="snížená",J1108,0)</f>
        <v>0</v>
      </c>
      <c r="BG1108" s="194">
        <f>IF(N1108="zákl. přenesená",J1108,0)</f>
        <v>0</v>
      </c>
      <c r="BH1108" s="194">
        <f>IF(N1108="sníž. přenesená",J1108,0)</f>
        <v>0</v>
      </c>
      <c r="BI1108" s="194">
        <f>IF(N1108="nulová",J1108,0)</f>
        <v>0</v>
      </c>
      <c r="BJ1108" s="19" t="s">
        <v>82</v>
      </c>
      <c r="BK1108" s="194">
        <f>ROUND(I1108*H1108,2)</f>
        <v>0</v>
      </c>
      <c r="BL1108" s="19" t="s">
        <v>364</v>
      </c>
      <c r="BM1108" s="193" t="s">
        <v>4225</v>
      </c>
    </row>
    <row r="1109" s="13" customFormat="1">
      <c r="A1109" s="13"/>
      <c r="B1109" s="195"/>
      <c r="C1109" s="13"/>
      <c r="D1109" s="196" t="s">
        <v>265</v>
      </c>
      <c r="E1109" s="197" t="s">
        <v>1</v>
      </c>
      <c r="F1109" s="198" t="s">
        <v>845</v>
      </c>
      <c r="G1109" s="13"/>
      <c r="H1109" s="197" t="s">
        <v>1</v>
      </c>
      <c r="I1109" s="199"/>
      <c r="J1109" s="13"/>
      <c r="K1109" s="13"/>
      <c r="L1109" s="195"/>
      <c r="M1109" s="200"/>
      <c r="N1109" s="201"/>
      <c r="O1109" s="201"/>
      <c r="P1109" s="201"/>
      <c r="Q1109" s="201"/>
      <c r="R1109" s="201"/>
      <c r="S1109" s="201"/>
      <c r="T1109" s="20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197" t="s">
        <v>265</v>
      </c>
      <c r="AU1109" s="197" t="s">
        <v>85</v>
      </c>
      <c r="AV1109" s="13" t="s">
        <v>82</v>
      </c>
      <c r="AW1109" s="13" t="s">
        <v>32</v>
      </c>
      <c r="AX1109" s="13" t="s">
        <v>75</v>
      </c>
      <c r="AY1109" s="197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1139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4152</v>
      </c>
      <c r="G1111" s="14"/>
      <c r="H1111" s="206">
        <v>18.710000000000001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18.710000000000001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24.15" customHeight="1">
      <c r="A1113" s="38"/>
      <c r="B1113" s="181"/>
      <c r="C1113" s="227" t="s">
        <v>1344</v>
      </c>
      <c r="D1113" s="227" t="s">
        <v>315</v>
      </c>
      <c r="E1113" s="228" t="s">
        <v>1387</v>
      </c>
      <c r="F1113" s="229" t="s">
        <v>1388</v>
      </c>
      <c r="G1113" s="230" t="s">
        <v>323</v>
      </c>
      <c r="H1113" s="231">
        <v>20.581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0.0035999999999999999</v>
      </c>
      <c r="R1113" s="191">
        <f>Q1113*H1113</f>
        <v>0.074091599999999994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4226</v>
      </c>
    </row>
    <row r="1114" s="13" customFormat="1">
      <c r="A1114" s="13"/>
      <c r="B1114" s="195"/>
      <c r="C1114" s="13"/>
      <c r="D1114" s="196" t="s">
        <v>265</v>
      </c>
      <c r="E1114" s="197" t="s">
        <v>1</v>
      </c>
      <c r="F1114" s="198" t="s">
        <v>845</v>
      </c>
      <c r="G1114" s="13"/>
      <c r="H1114" s="197" t="s">
        <v>1</v>
      </c>
      <c r="I1114" s="199"/>
      <c r="J1114" s="13"/>
      <c r="K1114" s="13"/>
      <c r="L1114" s="195"/>
      <c r="M1114" s="200"/>
      <c r="N1114" s="201"/>
      <c r="O1114" s="201"/>
      <c r="P1114" s="201"/>
      <c r="Q1114" s="201"/>
      <c r="R1114" s="201"/>
      <c r="S1114" s="201"/>
      <c r="T1114" s="20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197" t="s">
        <v>265</v>
      </c>
      <c r="AU1114" s="197" t="s">
        <v>85</v>
      </c>
      <c r="AV1114" s="13" t="s">
        <v>82</v>
      </c>
      <c r="AW1114" s="13" t="s">
        <v>32</v>
      </c>
      <c r="AX1114" s="13" t="s">
        <v>75</v>
      </c>
      <c r="AY1114" s="197" t="s">
        <v>257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1139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4" customFormat="1">
      <c r="A1116" s="14"/>
      <c r="B1116" s="203"/>
      <c r="C1116" s="14"/>
      <c r="D1116" s="196" t="s">
        <v>265</v>
      </c>
      <c r="E1116" s="204" t="s">
        <v>1</v>
      </c>
      <c r="F1116" s="205" t="s">
        <v>4152</v>
      </c>
      <c r="G1116" s="14"/>
      <c r="H1116" s="206">
        <v>18.710000000000001</v>
      </c>
      <c r="I1116" s="207"/>
      <c r="J1116" s="14"/>
      <c r="K1116" s="14"/>
      <c r="L1116" s="203"/>
      <c r="M1116" s="208"/>
      <c r="N1116" s="209"/>
      <c r="O1116" s="209"/>
      <c r="P1116" s="209"/>
      <c r="Q1116" s="209"/>
      <c r="R1116" s="209"/>
      <c r="S1116" s="209"/>
      <c r="T1116" s="21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04" t="s">
        <v>265</v>
      </c>
      <c r="AU1116" s="204" t="s">
        <v>85</v>
      </c>
      <c r="AV1116" s="14" t="s">
        <v>85</v>
      </c>
      <c r="AW1116" s="14" t="s">
        <v>32</v>
      </c>
      <c r="AX1116" s="14" t="s">
        <v>75</v>
      </c>
      <c r="AY1116" s="204" t="s">
        <v>257</v>
      </c>
    </row>
    <row r="1117" s="15" customFormat="1">
      <c r="A1117" s="15"/>
      <c r="B1117" s="211"/>
      <c r="C1117" s="15"/>
      <c r="D1117" s="196" t="s">
        <v>265</v>
      </c>
      <c r="E1117" s="212" t="s">
        <v>1</v>
      </c>
      <c r="F1117" s="213" t="s">
        <v>271</v>
      </c>
      <c r="G1117" s="15"/>
      <c r="H1117" s="214">
        <v>18.710000000000001</v>
      </c>
      <c r="I1117" s="215"/>
      <c r="J1117" s="15"/>
      <c r="K1117" s="15"/>
      <c r="L1117" s="211"/>
      <c r="M1117" s="216"/>
      <c r="N1117" s="217"/>
      <c r="O1117" s="217"/>
      <c r="P1117" s="217"/>
      <c r="Q1117" s="217"/>
      <c r="R1117" s="217"/>
      <c r="S1117" s="217"/>
      <c r="T1117" s="218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12" t="s">
        <v>265</v>
      </c>
      <c r="AU1117" s="212" t="s">
        <v>85</v>
      </c>
      <c r="AV1117" s="15" t="s">
        <v>108</v>
      </c>
      <c r="AW1117" s="15" t="s">
        <v>32</v>
      </c>
      <c r="AX1117" s="15" t="s">
        <v>82</v>
      </c>
      <c r="AY1117" s="212" t="s">
        <v>257</v>
      </c>
    </row>
    <row r="1118" s="14" customFormat="1">
      <c r="A1118" s="14"/>
      <c r="B1118" s="203"/>
      <c r="C1118" s="14"/>
      <c r="D1118" s="196" t="s">
        <v>265</v>
      </c>
      <c r="E1118" s="14"/>
      <c r="F1118" s="205" t="s">
        <v>4227</v>
      </c>
      <c r="G1118" s="14"/>
      <c r="H1118" s="206">
        <v>20.581</v>
      </c>
      <c r="I1118" s="207"/>
      <c r="J1118" s="14"/>
      <c r="K1118" s="14"/>
      <c r="L1118" s="203"/>
      <c r="M1118" s="208"/>
      <c r="N1118" s="209"/>
      <c r="O1118" s="209"/>
      <c r="P1118" s="209"/>
      <c r="Q1118" s="209"/>
      <c r="R1118" s="209"/>
      <c r="S1118" s="209"/>
      <c r="T1118" s="21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04" t="s">
        <v>265</v>
      </c>
      <c r="AU1118" s="204" t="s">
        <v>85</v>
      </c>
      <c r="AV1118" s="14" t="s">
        <v>85</v>
      </c>
      <c r="AW1118" s="14" t="s">
        <v>3</v>
      </c>
      <c r="AX1118" s="14" t="s">
        <v>82</v>
      </c>
      <c r="AY1118" s="204" t="s">
        <v>257</v>
      </c>
    </row>
    <row r="1119" s="2" customFormat="1" ht="24.15" customHeight="1">
      <c r="A1119" s="38"/>
      <c r="B1119" s="181"/>
      <c r="C1119" s="182" t="s">
        <v>1349</v>
      </c>
      <c r="D1119" s="182" t="s">
        <v>259</v>
      </c>
      <c r="E1119" s="183" t="s">
        <v>1392</v>
      </c>
      <c r="F1119" s="184" t="s">
        <v>1393</v>
      </c>
      <c r="G1119" s="185" t="s">
        <v>304</v>
      </c>
      <c r="H1119" s="186">
        <v>5.6399999999999997</v>
      </c>
      <c r="I1119" s="187"/>
      <c r="J1119" s="188">
        <f>ROUND(I1119*H1119,2)</f>
        <v>0</v>
      </c>
      <c r="K1119" s="184" t="s">
        <v>263</v>
      </c>
      <c r="L1119" s="39"/>
      <c r="M1119" s="189" t="s">
        <v>1</v>
      </c>
      <c r="N1119" s="190" t="s">
        <v>40</v>
      </c>
      <c r="O1119" s="77"/>
      <c r="P1119" s="191">
        <f>O1119*H1119</f>
        <v>0</v>
      </c>
      <c r="Q1119" s="191">
        <v>0</v>
      </c>
      <c r="R1119" s="191">
        <f>Q1119*H1119</f>
        <v>0</v>
      </c>
      <c r="S1119" s="191">
        <v>0</v>
      </c>
      <c r="T1119" s="192">
        <f>S1119*H1119</f>
        <v>0</v>
      </c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R1119" s="193" t="s">
        <v>364</v>
      </c>
      <c r="AT1119" s="193" t="s">
        <v>259</v>
      </c>
      <c r="AU1119" s="193" t="s">
        <v>85</v>
      </c>
      <c r="AY1119" s="19" t="s">
        <v>257</v>
      </c>
      <c r="BE1119" s="194">
        <f>IF(N1119="základní",J1119,0)</f>
        <v>0</v>
      </c>
      <c r="BF1119" s="194">
        <f>IF(N1119="snížená",J1119,0)</f>
        <v>0</v>
      </c>
      <c r="BG1119" s="194">
        <f>IF(N1119="zákl. přenesená",J1119,0)</f>
        <v>0</v>
      </c>
      <c r="BH1119" s="194">
        <f>IF(N1119="sníž. přenesená",J1119,0)</f>
        <v>0</v>
      </c>
      <c r="BI1119" s="194">
        <f>IF(N1119="nulová",J1119,0)</f>
        <v>0</v>
      </c>
      <c r="BJ1119" s="19" t="s">
        <v>82</v>
      </c>
      <c r="BK1119" s="194">
        <f>ROUND(I1119*H1119,2)</f>
        <v>0</v>
      </c>
      <c r="BL1119" s="19" t="s">
        <v>364</v>
      </c>
      <c r="BM1119" s="193" t="s">
        <v>4228</v>
      </c>
    </row>
    <row r="1120" s="2" customFormat="1" ht="24.15" customHeight="1">
      <c r="A1120" s="38"/>
      <c r="B1120" s="181"/>
      <c r="C1120" s="182" t="s">
        <v>1356</v>
      </c>
      <c r="D1120" s="182" t="s">
        <v>259</v>
      </c>
      <c r="E1120" s="183" t="s">
        <v>1396</v>
      </c>
      <c r="F1120" s="184" t="s">
        <v>1397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4229</v>
      </c>
    </row>
    <row r="1121" s="12" customFormat="1" ht="22.8" customHeight="1">
      <c r="A1121" s="12"/>
      <c r="B1121" s="168"/>
      <c r="C1121" s="12"/>
      <c r="D1121" s="169" t="s">
        <v>74</v>
      </c>
      <c r="E1121" s="179" t="s">
        <v>1399</v>
      </c>
      <c r="F1121" s="179" t="s">
        <v>1400</v>
      </c>
      <c r="G1121" s="12"/>
      <c r="H1121" s="12"/>
      <c r="I1121" s="171"/>
      <c r="J1121" s="180">
        <f>BK1121</f>
        <v>0</v>
      </c>
      <c r="K1121" s="12"/>
      <c r="L1121" s="168"/>
      <c r="M1121" s="173"/>
      <c r="N1121" s="174"/>
      <c r="O1121" s="174"/>
      <c r="P1121" s="175">
        <f>SUM(P1122:P1128)</f>
        <v>0</v>
      </c>
      <c r="Q1121" s="174"/>
      <c r="R1121" s="175">
        <f>SUM(R1122:R1128)</f>
        <v>0.6329593</v>
      </c>
      <c r="S1121" s="174"/>
      <c r="T1121" s="176">
        <f>SUM(T1122:T1128)</f>
        <v>0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R1121" s="169" t="s">
        <v>85</v>
      </c>
      <c r="AT1121" s="177" t="s">
        <v>74</v>
      </c>
      <c r="AU1121" s="177" t="s">
        <v>82</v>
      </c>
      <c r="AY1121" s="169" t="s">
        <v>257</v>
      </c>
      <c r="BK1121" s="178">
        <f>SUM(BK1122:BK1128)</f>
        <v>0</v>
      </c>
    </row>
    <row r="1122" s="2" customFormat="1" ht="33" customHeight="1">
      <c r="A1122" s="38"/>
      <c r="B1122" s="181"/>
      <c r="C1122" s="182" t="s">
        <v>1361</v>
      </c>
      <c r="D1122" s="182" t="s">
        <v>259</v>
      </c>
      <c r="E1122" s="183" t="s">
        <v>1402</v>
      </c>
      <c r="F1122" s="184" t="s">
        <v>1403</v>
      </c>
      <c r="G1122" s="185" t="s">
        <v>323</v>
      </c>
      <c r="H1122" s="186">
        <v>18.710000000000001</v>
      </c>
      <c r="I1122" s="187"/>
      <c r="J1122" s="188">
        <f>ROUND(I1122*H1122,2)</f>
        <v>0</v>
      </c>
      <c r="K1122" s="184" t="s">
        <v>263</v>
      </c>
      <c r="L1122" s="39"/>
      <c r="M1122" s="189" t="s">
        <v>1</v>
      </c>
      <c r="N1122" s="190" t="s">
        <v>40</v>
      </c>
      <c r="O1122" s="77"/>
      <c r="P1122" s="191">
        <f>O1122*H1122</f>
        <v>0</v>
      </c>
      <c r="Q1122" s="191">
        <v>0.033829999999999999</v>
      </c>
      <c r="R1122" s="191">
        <f>Q1122*H1122</f>
        <v>0.6329593</v>
      </c>
      <c r="S1122" s="191">
        <v>0</v>
      </c>
      <c r="T1122" s="192">
        <f>S1122*H1122</f>
        <v>0</v>
      </c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193" t="s">
        <v>364</v>
      </c>
      <c r="AT1122" s="193" t="s">
        <v>259</v>
      </c>
      <c r="AU1122" s="193" t="s">
        <v>85</v>
      </c>
      <c r="AY1122" s="19" t="s">
        <v>257</v>
      </c>
      <c r="BE1122" s="194">
        <f>IF(N1122="základní",J1122,0)</f>
        <v>0</v>
      </c>
      <c r="BF1122" s="194">
        <f>IF(N1122="snížená",J1122,0)</f>
        <v>0</v>
      </c>
      <c r="BG1122" s="194">
        <f>IF(N1122="zákl. přenesená",J1122,0)</f>
        <v>0</v>
      </c>
      <c r="BH1122" s="194">
        <f>IF(N1122="sníž. přenesená",J1122,0)</f>
        <v>0</v>
      </c>
      <c r="BI1122" s="194">
        <f>IF(N1122="nulová",J1122,0)</f>
        <v>0</v>
      </c>
      <c r="BJ1122" s="19" t="s">
        <v>82</v>
      </c>
      <c r="BK1122" s="194">
        <f>ROUND(I1122*H1122,2)</f>
        <v>0</v>
      </c>
      <c r="BL1122" s="19" t="s">
        <v>364</v>
      </c>
      <c r="BM1122" s="193" t="s">
        <v>4230</v>
      </c>
    </row>
    <row r="1123" s="13" customFormat="1">
      <c r="A1123" s="13"/>
      <c r="B1123" s="195"/>
      <c r="C1123" s="13"/>
      <c r="D1123" s="196" t="s">
        <v>265</v>
      </c>
      <c r="E1123" s="197" t="s">
        <v>1</v>
      </c>
      <c r="F1123" s="198" t="s">
        <v>845</v>
      </c>
      <c r="G1123" s="13"/>
      <c r="H1123" s="197" t="s">
        <v>1</v>
      </c>
      <c r="I1123" s="199"/>
      <c r="J1123" s="13"/>
      <c r="K1123" s="13"/>
      <c r="L1123" s="195"/>
      <c r="M1123" s="200"/>
      <c r="N1123" s="201"/>
      <c r="O1123" s="201"/>
      <c r="P1123" s="201"/>
      <c r="Q1123" s="201"/>
      <c r="R1123" s="201"/>
      <c r="S1123" s="201"/>
      <c r="T1123" s="20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197" t="s">
        <v>265</v>
      </c>
      <c r="AU1123" s="197" t="s">
        <v>85</v>
      </c>
      <c r="AV1123" s="13" t="s">
        <v>82</v>
      </c>
      <c r="AW1123" s="13" t="s">
        <v>32</v>
      </c>
      <c r="AX1123" s="13" t="s">
        <v>75</v>
      </c>
      <c r="AY1123" s="197" t="s">
        <v>257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1139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4" customFormat="1">
      <c r="A1125" s="14"/>
      <c r="B1125" s="203"/>
      <c r="C1125" s="14"/>
      <c r="D1125" s="196" t="s">
        <v>265</v>
      </c>
      <c r="E1125" s="204" t="s">
        <v>1</v>
      </c>
      <c r="F1125" s="205" t="s">
        <v>4152</v>
      </c>
      <c r="G1125" s="14"/>
      <c r="H1125" s="206">
        <v>18.710000000000001</v>
      </c>
      <c r="I1125" s="207"/>
      <c r="J1125" s="14"/>
      <c r="K1125" s="14"/>
      <c r="L1125" s="203"/>
      <c r="M1125" s="208"/>
      <c r="N1125" s="209"/>
      <c r="O1125" s="209"/>
      <c r="P1125" s="209"/>
      <c r="Q1125" s="209"/>
      <c r="R1125" s="209"/>
      <c r="S1125" s="209"/>
      <c r="T1125" s="210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04" t="s">
        <v>265</v>
      </c>
      <c r="AU1125" s="204" t="s">
        <v>85</v>
      </c>
      <c r="AV1125" s="14" t="s">
        <v>85</v>
      </c>
      <c r="AW1125" s="14" t="s">
        <v>32</v>
      </c>
      <c r="AX1125" s="14" t="s">
        <v>75</v>
      </c>
      <c r="AY1125" s="204" t="s">
        <v>257</v>
      </c>
    </row>
    <row r="1126" s="15" customFormat="1">
      <c r="A1126" s="15"/>
      <c r="B1126" s="211"/>
      <c r="C1126" s="15"/>
      <c r="D1126" s="196" t="s">
        <v>265</v>
      </c>
      <c r="E1126" s="212" t="s">
        <v>1</v>
      </c>
      <c r="F1126" s="213" t="s">
        <v>271</v>
      </c>
      <c r="G1126" s="15"/>
      <c r="H1126" s="214">
        <v>18.710000000000001</v>
      </c>
      <c r="I1126" s="215"/>
      <c r="J1126" s="15"/>
      <c r="K1126" s="15"/>
      <c r="L1126" s="211"/>
      <c r="M1126" s="216"/>
      <c r="N1126" s="217"/>
      <c r="O1126" s="217"/>
      <c r="P1126" s="217"/>
      <c r="Q1126" s="217"/>
      <c r="R1126" s="217"/>
      <c r="S1126" s="217"/>
      <c r="T1126" s="218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12" t="s">
        <v>265</v>
      </c>
      <c r="AU1126" s="212" t="s">
        <v>85</v>
      </c>
      <c r="AV1126" s="15" t="s">
        <v>108</v>
      </c>
      <c r="AW1126" s="15" t="s">
        <v>32</v>
      </c>
      <c r="AX1126" s="15" t="s">
        <v>82</v>
      </c>
      <c r="AY1126" s="212" t="s">
        <v>257</v>
      </c>
    </row>
    <row r="1127" s="2" customFormat="1" ht="24.15" customHeight="1">
      <c r="A1127" s="38"/>
      <c r="B1127" s="181"/>
      <c r="C1127" s="182" t="s">
        <v>1365</v>
      </c>
      <c r="D1127" s="182" t="s">
        <v>259</v>
      </c>
      <c r="E1127" s="183" t="s">
        <v>1406</v>
      </c>
      <c r="F1127" s="184" t="s">
        <v>1407</v>
      </c>
      <c r="G1127" s="185" t="s">
        <v>304</v>
      </c>
      <c r="H1127" s="186">
        <v>0.63300000000000001</v>
      </c>
      <c r="I1127" s="187"/>
      <c r="J1127" s="188">
        <f>ROUND(I1127*H1127,2)</f>
        <v>0</v>
      </c>
      <c r="K1127" s="184" t="s">
        <v>263</v>
      </c>
      <c r="L1127" s="39"/>
      <c r="M1127" s="189" t="s">
        <v>1</v>
      </c>
      <c r="N1127" s="190" t="s">
        <v>40</v>
      </c>
      <c r="O1127" s="77"/>
      <c r="P1127" s="191">
        <f>O1127*H1127</f>
        <v>0</v>
      </c>
      <c r="Q1127" s="191">
        <v>0</v>
      </c>
      <c r="R1127" s="191">
        <f>Q1127*H1127</f>
        <v>0</v>
      </c>
      <c r="S1127" s="191">
        <v>0</v>
      </c>
      <c r="T1127" s="192">
        <f>S1127*H1127</f>
        <v>0</v>
      </c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R1127" s="193" t="s">
        <v>364</v>
      </c>
      <c r="AT1127" s="193" t="s">
        <v>259</v>
      </c>
      <c r="AU1127" s="193" t="s">
        <v>85</v>
      </c>
      <c r="AY1127" s="19" t="s">
        <v>257</v>
      </c>
      <c r="BE1127" s="194">
        <f>IF(N1127="základní",J1127,0)</f>
        <v>0</v>
      </c>
      <c r="BF1127" s="194">
        <f>IF(N1127="snížená",J1127,0)</f>
        <v>0</v>
      </c>
      <c r="BG1127" s="194">
        <f>IF(N1127="zákl. přenesená",J1127,0)</f>
        <v>0</v>
      </c>
      <c r="BH1127" s="194">
        <f>IF(N1127="sníž. přenesená",J1127,0)</f>
        <v>0</v>
      </c>
      <c r="BI1127" s="194">
        <f>IF(N1127="nulová",J1127,0)</f>
        <v>0</v>
      </c>
      <c r="BJ1127" s="19" t="s">
        <v>82</v>
      </c>
      <c r="BK1127" s="194">
        <f>ROUND(I1127*H1127,2)</f>
        <v>0</v>
      </c>
      <c r="BL1127" s="19" t="s">
        <v>364</v>
      </c>
      <c r="BM1127" s="193" t="s">
        <v>4231</v>
      </c>
    </row>
    <row r="1128" s="2" customFormat="1" ht="24.15" customHeight="1">
      <c r="A1128" s="38"/>
      <c r="B1128" s="181"/>
      <c r="C1128" s="182" t="s">
        <v>1370</v>
      </c>
      <c r="D1128" s="182" t="s">
        <v>259</v>
      </c>
      <c r="E1128" s="183" t="s">
        <v>1410</v>
      </c>
      <c r="F1128" s="184" t="s">
        <v>1411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4232</v>
      </c>
    </row>
    <row r="1129" s="12" customFormat="1" ht="22.8" customHeight="1">
      <c r="A1129" s="12"/>
      <c r="B1129" s="168"/>
      <c r="C1129" s="12"/>
      <c r="D1129" s="169" t="s">
        <v>74</v>
      </c>
      <c r="E1129" s="179" t="s">
        <v>1413</v>
      </c>
      <c r="F1129" s="179" t="s">
        <v>1414</v>
      </c>
      <c r="G1129" s="12"/>
      <c r="H1129" s="12"/>
      <c r="I1129" s="171"/>
      <c r="J1129" s="180">
        <f>BK1129</f>
        <v>0</v>
      </c>
      <c r="K1129" s="12"/>
      <c r="L1129" s="168"/>
      <c r="M1129" s="173"/>
      <c r="N1129" s="174"/>
      <c r="O1129" s="174"/>
      <c r="P1129" s="175">
        <f>SUM(P1130:P1201)</f>
        <v>0</v>
      </c>
      <c r="Q1129" s="174"/>
      <c r="R1129" s="175">
        <f>SUM(R1130:R1201)</f>
        <v>6.7439558000000011</v>
      </c>
      <c r="S1129" s="174"/>
      <c r="T1129" s="176">
        <f>SUM(T1130:T1201)</f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R1129" s="169" t="s">
        <v>85</v>
      </c>
      <c r="AT1129" s="177" t="s">
        <v>74</v>
      </c>
      <c r="AU1129" s="177" t="s">
        <v>82</v>
      </c>
      <c r="AY1129" s="169" t="s">
        <v>257</v>
      </c>
      <c r="BK1129" s="178">
        <f>SUM(BK1130:BK1201)</f>
        <v>0</v>
      </c>
    </row>
    <row r="1130" s="2" customFormat="1" ht="24.15" customHeight="1">
      <c r="A1130" s="38"/>
      <c r="B1130" s="181"/>
      <c r="C1130" s="182" t="s">
        <v>1374</v>
      </c>
      <c r="D1130" s="182" t="s">
        <v>259</v>
      </c>
      <c r="E1130" s="183" t="s">
        <v>1416</v>
      </c>
      <c r="F1130" s="184" t="s">
        <v>1417</v>
      </c>
      <c r="G1130" s="185" t="s">
        <v>323</v>
      </c>
      <c r="H1130" s="186">
        <v>0.84999999999999998</v>
      </c>
      <c r="I1130" s="187"/>
      <c r="J1130" s="188">
        <f>ROUND(I1130*H1130,2)</f>
        <v>0</v>
      </c>
      <c r="K1130" s="184" t="s">
        <v>263</v>
      </c>
      <c r="L1130" s="39"/>
      <c r="M1130" s="189" t="s">
        <v>1</v>
      </c>
      <c r="N1130" s="190" t="s">
        <v>40</v>
      </c>
      <c r="O1130" s="77"/>
      <c r="P1130" s="191">
        <f>O1130*H1130</f>
        <v>0</v>
      </c>
      <c r="Q1130" s="191">
        <v>0.050259999999999999</v>
      </c>
      <c r="R1130" s="191">
        <f>Q1130*H1130</f>
        <v>0.042720999999999995</v>
      </c>
      <c r="S1130" s="191">
        <v>0</v>
      </c>
      <c r="T1130" s="192">
        <f>S1130*H1130</f>
        <v>0</v>
      </c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R1130" s="193" t="s">
        <v>364</v>
      </c>
      <c r="AT1130" s="193" t="s">
        <v>259</v>
      </c>
      <c r="AU1130" s="193" t="s">
        <v>85</v>
      </c>
      <c r="AY1130" s="19" t="s">
        <v>257</v>
      </c>
      <c r="BE1130" s="194">
        <f>IF(N1130="základní",J1130,0)</f>
        <v>0</v>
      </c>
      <c r="BF1130" s="194">
        <f>IF(N1130="snížená",J1130,0)</f>
        <v>0</v>
      </c>
      <c r="BG1130" s="194">
        <f>IF(N1130="zákl. přenesená",J1130,0)</f>
        <v>0</v>
      </c>
      <c r="BH1130" s="194">
        <f>IF(N1130="sníž. přenesená",J1130,0)</f>
        <v>0</v>
      </c>
      <c r="BI1130" s="194">
        <f>IF(N1130="nulová",J1130,0)</f>
        <v>0</v>
      </c>
      <c r="BJ1130" s="19" t="s">
        <v>82</v>
      </c>
      <c r="BK1130" s="194">
        <f>ROUND(I1130*H1130,2)</f>
        <v>0</v>
      </c>
      <c r="BL1130" s="19" t="s">
        <v>364</v>
      </c>
      <c r="BM1130" s="193" t="s">
        <v>4233</v>
      </c>
    </row>
    <row r="1131" s="13" customFormat="1">
      <c r="A1131" s="13"/>
      <c r="B1131" s="195"/>
      <c r="C1131" s="13"/>
      <c r="D1131" s="196" t="s">
        <v>265</v>
      </c>
      <c r="E1131" s="197" t="s">
        <v>1</v>
      </c>
      <c r="F1131" s="198" t="s">
        <v>472</v>
      </c>
      <c r="G1131" s="13"/>
      <c r="H1131" s="197" t="s">
        <v>1</v>
      </c>
      <c r="I1131" s="199"/>
      <c r="J1131" s="13"/>
      <c r="K1131" s="13"/>
      <c r="L1131" s="195"/>
      <c r="M1131" s="200"/>
      <c r="N1131" s="201"/>
      <c r="O1131" s="201"/>
      <c r="P1131" s="201"/>
      <c r="Q1131" s="201"/>
      <c r="R1131" s="201"/>
      <c r="S1131" s="201"/>
      <c r="T1131" s="20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7" t="s">
        <v>265</v>
      </c>
      <c r="AU1131" s="197" t="s">
        <v>85</v>
      </c>
      <c r="AV1131" s="13" t="s">
        <v>82</v>
      </c>
      <c r="AW1131" s="13" t="s">
        <v>32</v>
      </c>
      <c r="AX1131" s="13" t="s">
        <v>75</v>
      </c>
      <c r="AY1131" s="197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4234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4235</v>
      </c>
      <c r="G1133" s="14"/>
      <c r="H1133" s="206">
        <v>0.84999999999999998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5" customFormat="1">
      <c r="A1134" s="15"/>
      <c r="B1134" s="211"/>
      <c r="C1134" s="15"/>
      <c r="D1134" s="196" t="s">
        <v>265</v>
      </c>
      <c r="E1134" s="212" t="s">
        <v>1</v>
      </c>
      <c r="F1134" s="213" t="s">
        <v>271</v>
      </c>
      <c r="G1134" s="15"/>
      <c r="H1134" s="214">
        <v>0.84999999999999998</v>
      </c>
      <c r="I1134" s="215"/>
      <c r="J1134" s="15"/>
      <c r="K1134" s="15"/>
      <c r="L1134" s="211"/>
      <c r="M1134" s="216"/>
      <c r="N1134" s="217"/>
      <c r="O1134" s="217"/>
      <c r="P1134" s="217"/>
      <c r="Q1134" s="217"/>
      <c r="R1134" s="217"/>
      <c r="S1134" s="217"/>
      <c r="T1134" s="218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T1134" s="212" t="s">
        <v>265</v>
      </c>
      <c r="AU1134" s="212" t="s">
        <v>85</v>
      </c>
      <c r="AV1134" s="15" t="s">
        <v>108</v>
      </c>
      <c r="AW1134" s="15" t="s">
        <v>32</v>
      </c>
      <c r="AX1134" s="15" t="s">
        <v>82</v>
      </c>
      <c r="AY1134" s="212" t="s">
        <v>257</v>
      </c>
    </row>
    <row r="1135" s="2" customFormat="1" ht="24.15" customHeight="1">
      <c r="A1135" s="38"/>
      <c r="B1135" s="181"/>
      <c r="C1135" s="182" t="s">
        <v>1382</v>
      </c>
      <c r="D1135" s="182" t="s">
        <v>259</v>
      </c>
      <c r="E1135" s="183" t="s">
        <v>1430</v>
      </c>
      <c r="F1135" s="184" t="s">
        <v>1431</v>
      </c>
      <c r="G1135" s="185" t="s">
        <v>323</v>
      </c>
      <c r="H1135" s="186">
        <v>23.829999999999998</v>
      </c>
      <c r="I1135" s="187"/>
      <c r="J1135" s="188">
        <f>ROUND(I1135*H1135,2)</f>
        <v>0</v>
      </c>
      <c r="K1135" s="184" t="s">
        <v>263</v>
      </c>
      <c r="L1135" s="39"/>
      <c r="M1135" s="189" t="s">
        <v>1</v>
      </c>
      <c r="N1135" s="190" t="s">
        <v>40</v>
      </c>
      <c r="O1135" s="77"/>
      <c r="P1135" s="191">
        <f>O1135*H1135</f>
        <v>0</v>
      </c>
      <c r="Q1135" s="191">
        <v>0.053409999999999999</v>
      </c>
      <c r="R1135" s="191">
        <f>Q1135*H1135</f>
        <v>1.2727602999999998</v>
      </c>
      <c r="S1135" s="191">
        <v>0</v>
      </c>
      <c r="T1135" s="192">
        <f>S1135*H1135</f>
        <v>0</v>
      </c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R1135" s="193" t="s">
        <v>364</v>
      </c>
      <c r="AT1135" s="193" t="s">
        <v>259</v>
      </c>
      <c r="AU1135" s="193" t="s">
        <v>85</v>
      </c>
      <c r="AY1135" s="19" t="s">
        <v>257</v>
      </c>
      <c r="BE1135" s="194">
        <f>IF(N1135="základní",J1135,0)</f>
        <v>0</v>
      </c>
      <c r="BF1135" s="194">
        <f>IF(N1135="snížená",J1135,0)</f>
        <v>0</v>
      </c>
      <c r="BG1135" s="194">
        <f>IF(N1135="zákl. přenesená",J1135,0)</f>
        <v>0</v>
      </c>
      <c r="BH1135" s="194">
        <f>IF(N1135="sníž. přenesená",J1135,0)</f>
        <v>0</v>
      </c>
      <c r="BI1135" s="194">
        <f>IF(N1135="nulová",J1135,0)</f>
        <v>0</v>
      </c>
      <c r="BJ1135" s="19" t="s">
        <v>82</v>
      </c>
      <c r="BK1135" s="194">
        <f>ROUND(I1135*H1135,2)</f>
        <v>0</v>
      </c>
      <c r="BL1135" s="19" t="s">
        <v>364</v>
      </c>
      <c r="BM1135" s="193" t="s">
        <v>4236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472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4237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4" customFormat="1">
      <c r="A1138" s="14"/>
      <c r="B1138" s="203"/>
      <c r="C1138" s="14"/>
      <c r="D1138" s="196" t="s">
        <v>265</v>
      </c>
      <c r="E1138" s="204" t="s">
        <v>1</v>
      </c>
      <c r="F1138" s="205" t="s">
        <v>4238</v>
      </c>
      <c r="G1138" s="14"/>
      <c r="H1138" s="206">
        <v>23.829999999999998</v>
      </c>
      <c r="I1138" s="207"/>
      <c r="J1138" s="14"/>
      <c r="K1138" s="14"/>
      <c r="L1138" s="203"/>
      <c r="M1138" s="208"/>
      <c r="N1138" s="209"/>
      <c r="O1138" s="209"/>
      <c r="P1138" s="209"/>
      <c r="Q1138" s="209"/>
      <c r="R1138" s="209"/>
      <c r="S1138" s="209"/>
      <c r="T1138" s="210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4" t="s">
        <v>265</v>
      </c>
      <c r="AU1138" s="204" t="s">
        <v>85</v>
      </c>
      <c r="AV1138" s="14" t="s">
        <v>85</v>
      </c>
      <c r="AW1138" s="14" t="s">
        <v>32</v>
      </c>
      <c r="AX1138" s="14" t="s">
        <v>75</v>
      </c>
      <c r="AY1138" s="204" t="s">
        <v>257</v>
      </c>
    </row>
    <row r="1139" s="15" customFormat="1">
      <c r="A1139" s="15"/>
      <c r="B1139" s="211"/>
      <c r="C1139" s="15"/>
      <c r="D1139" s="196" t="s">
        <v>265</v>
      </c>
      <c r="E1139" s="212" t="s">
        <v>1</v>
      </c>
      <c r="F1139" s="213" t="s">
        <v>271</v>
      </c>
      <c r="G1139" s="15"/>
      <c r="H1139" s="214">
        <v>23.829999999999998</v>
      </c>
      <c r="I1139" s="215"/>
      <c r="J1139" s="15"/>
      <c r="K1139" s="15"/>
      <c r="L1139" s="211"/>
      <c r="M1139" s="216"/>
      <c r="N1139" s="217"/>
      <c r="O1139" s="217"/>
      <c r="P1139" s="217"/>
      <c r="Q1139" s="217"/>
      <c r="R1139" s="217"/>
      <c r="S1139" s="217"/>
      <c r="T1139" s="218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12" t="s">
        <v>265</v>
      </c>
      <c r="AU1139" s="212" t="s">
        <v>85</v>
      </c>
      <c r="AV1139" s="15" t="s">
        <v>108</v>
      </c>
      <c r="AW1139" s="15" t="s">
        <v>32</v>
      </c>
      <c r="AX1139" s="15" t="s">
        <v>82</v>
      </c>
      <c r="AY1139" s="212" t="s">
        <v>257</v>
      </c>
    </row>
    <row r="1140" s="2" customFormat="1" ht="24.15" customHeight="1">
      <c r="A1140" s="38"/>
      <c r="B1140" s="181"/>
      <c r="C1140" s="182" t="s">
        <v>1386</v>
      </c>
      <c r="D1140" s="182" t="s">
        <v>259</v>
      </c>
      <c r="E1140" s="183" t="s">
        <v>1462</v>
      </c>
      <c r="F1140" s="184" t="s">
        <v>1463</v>
      </c>
      <c r="G1140" s="185" t="s">
        <v>323</v>
      </c>
      <c r="H1140" s="186">
        <v>8.4600000000000009</v>
      </c>
      <c r="I1140" s="187"/>
      <c r="J1140" s="188">
        <f>ROUND(I1140*H1140,2)</f>
        <v>0</v>
      </c>
      <c r="K1140" s="184" t="s">
        <v>263</v>
      </c>
      <c r="L1140" s="39"/>
      <c r="M1140" s="189" t="s">
        <v>1</v>
      </c>
      <c r="N1140" s="190" t="s">
        <v>40</v>
      </c>
      <c r="O1140" s="77"/>
      <c r="P1140" s="191">
        <f>O1140*H1140</f>
        <v>0</v>
      </c>
      <c r="Q1140" s="191">
        <v>0.027900000000000001</v>
      </c>
      <c r="R1140" s="191">
        <f>Q1140*H1140</f>
        <v>0.23603400000000002</v>
      </c>
      <c r="S1140" s="191">
        <v>0</v>
      </c>
      <c r="T1140" s="192">
        <f>S1140*H1140</f>
        <v>0</v>
      </c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R1140" s="193" t="s">
        <v>364</v>
      </c>
      <c r="AT1140" s="193" t="s">
        <v>259</v>
      </c>
      <c r="AU1140" s="193" t="s">
        <v>85</v>
      </c>
      <c r="AY1140" s="19" t="s">
        <v>257</v>
      </c>
      <c r="BE1140" s="194">
        <f>IF(N1140="základní",J1140,0)</f>
        <v>0</v>
      </c>
      <c r="BF1140" s="194">
        <f>IF(N1140="snížená",J1140,0)</f>
        <v>0</v>
      </c>
      <c r="BG1140" s="194">
        <f>IF(N1140="zákl. přenesená",J1140,0)</f>
        <v>0</v>
      </c>
      <c r="BH1140" s="194">
        <f>IF(N1140="sníž. přenesená",J1140,0)</f>
        <v>0</v>
      </c>
      <c r="BI1140" s="194">
        <f>IF(N1140="nulová",J1140,0)</f>
        <v>0</v>
      </c>
      <c r="BJ1140" s="19" t="s">
        <v>82</v>
      </c>
      <c r="BK1140" s="194">
        <f>ROUND(I1140*H1140,2)</f>
        <v>0</v>
      </c>
      <c r="BL1140" s="19" t="s">
        <v>364</v>
      </c>
      <c r="BM1140" s="193" t="s">
        <v>4239</v>
      </c>
    </row>
    <row r="1141" s="13" customFormat="1">
      <c r="A1141" s="13"/>
      <c r="B1141" s="195"/>
      <c r="C1141" s="13"/>
      <c r="D1141" s="196" t="s">
        <v>265</v>
      </c>
      <c r="E1141" s="197" t="s">
        <v>1</v>
      </c>
      <c r="F1141" s="198" t="s">
        <v>472</v>
      </c>
      <c r="G1141" s="13"/>
      <c r="H1141" s="197" t="s">
        <v>1</v>
      </c>
      <c r="I1141" s="199"/>
      <c r="J1141" s="13"/>
      <c r="K1141" s="13"/>
      <c r="L1141" s="195"/>
      <c r="M1141" s="200"/>
      <c r="N1141" s="201"/>
      <c r="O1141" s="201"/>
      <c r="P1141" s="201"/>
      <c r="Q1141" s="201"/>
      <c r="R1141" s="201"/>
      <c r="S1141" s="201"/>
      <c r="T1141" s="20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197" t="s">
        <v>265</v>
      </c>
      <c r="AU1141" s="197" t="s">
        <v>85</v>
      </c>
      <c r="AV1141" s="13" t="s">
        <v>82</v>
      </c>
      <c r="AW1141" s="13" t="s">
        <v>32</v>
      </c>
      <c r="AX1141" s="13" t="s">
        <v>75</v>
      </c>
      <c r="AY1141" s="197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4240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4241</v>
      </c>
      <c r="G1143" s="14"/>
      <c r="H1143" s="206">
        <v>8.4600000000000009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5" customFormat="1">
      <c r="A1144" s="15"/>
      <c r="B1144" s="211"/>
      <c r="C1144" s="15"/>
      <c r="D1144" s="196" t="s">
        <v>265</v>
      </c>
      <c r="E1144" s="212" t="s">
        <v>1</v>
      </c>
      <c r="F1144" s="213" t="s">
        <v>271</v>
      </c>
      <c r="G1144" s="15"/>
      <c r="H1144" s="214">
        <v>8.4600000000000009</v>
      </c>
      <c r="I1144" s="215"/>
      <c r="J1144" s="15"/>
      <c r="K1144" s="15"/>
      <c r="L1144" s="211"/>
      <c r="M1144" s="216"/>
      <c r="N1144" s="217"/>
      <c r="O1144" s="217"/>
      <c r="P1144" s="217"/>
      <c r="Q1144" s="217"/>
      <c r="R1144" s="217"/>
      <c r="S1144" s="217"/>
      <c r="T1144" s="218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T1144" s="212" t="s">
        <v>265</v>
      </c>
      <c r="AU1144" s="212" t="s">
        <v>85</v>
      </c>
      <c r="AV1144" s="15" t="s">
        <v>108</v>
      </c>
      <c r="AW1144" s="15" t="s">
        <v>32</v>
      </c>
      <c r="AX1144" s="15" t="s">
        <v>82</v>
      </c>
      <c r="AY1144" s="212" t="s">
        <v>257</v>
      </c>
    </row>
    <row r="1145" s="2" customFormat="1" ht="33" customHeight="1">
      <c r="A1145" s="38"/>
      <c r="B1145" s="181"/>
      <c r="C1145" s="182" t="s">
        <v>1391</v>
      </c>
      <c r="D1145" s="182" t="s">
        <v>259</v>
      </c>
      <c r="E1145" s="183" t="s">
        <v>1475</v>
      </c>
      <c r="F1145" s="184" t="s">
        <v>1476</v>
      </c>
      <c r="G1145" s="185" t="s">
        <v>323</v>
      </c>
      <c r="H1145" s="186">
        <v>0.84999999999999998</v>
      </c>
      <c r="I1145" s="187"/>
      <c r="J1145" s="188">
        <f>ROUND(I1145*H1145,2)</f>
        <v>0</v>
      </c>
      <c r="K1145" s="184" t="s">
        <v>263</v>
      </c>
      <c r="L1145" s="39"/>
      <c r="M1145" s="189" t="s">
        <v>1</v>
      </c>
      <c r="N1145" s="190" t="s">
        <v>40</v>
      </c>
      <c r="O1145" s="77"/>
      <c r="P1145" s="191">
        <f>O1145*H1145</f>
        <v>0</v>
      </c>
      <c r="Q1145" s="191">
        <v>0.028549999999999999</v>
      </c>
      <c r="R1145" s="191">
        <f>Q1145*H1145</f>
        <v>0.024267499999999997</v>
      </c>
      <c r="S1145" s="191">
        <v>0</v>
      </c>
      <c r="T1145" s="192">
        <f>S1145*H1145</f>
        <v>0</v>
      </c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R1145" s="193" t="s">
        <v>364</v>
      </c>
      <c r="AT1145" s="193" t="s">
        <v>259</v>
      </c>
      <c r="AU1145" s="193" t="s">
        <v>85</v>
      </c>
      <c r="AY1145" s="19" t="s">
        <v>257</v>
      </c>
      <c r="BE1145" s="194">
        <f>IF(N1145="základní",J1145,0)</f>
        <v>0</v>
      </c>
      <c r="BF1145" s="194">
        <f>IF(N1145="snížená",J1145,0)</f>
        <v>0</v>
      </c>
      <c r="BG1145" s="194">
        <f>IF(N1145="zákl. přenesená",J1145,0)</f>
        <v>0</v>
      </c>
      <c r="BH1145" s="194">
        <f>IF(N1145="sníž. přenesená",J1145,0)</f>
        <v>0</v>
      </c>
      <c r="BI1145" s="194">
        <f>IF(N1145="nulová",J1145,0)</f>
        <v>0</v>
      </c>
      <c r="BJ1145" s="19" t="s">
        <v>82</v>
      </c>
      <c r="BK1145" s="194">
        <f>ROUND(I1145*H1145,2)</f>
        <v>0</v>
      </c>
      <c r="BL1145" s="19" t="s">
        <v>364</v>
      </c>
      <c r="BM1145" s="193" t="s">
        <v>4242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472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4243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4" customFormat="1">
      <c r="A1148" s="14"/>
      <c r="B1148" s="203"/>
      <c r="C1148" s="14"/>
      <c r="D1148" s="196" t="s">
        <v>265</v>
      </c>
      <c r="E1148" s="204" t="s">
        <v>1</v>
      </c>
      <c r="F1148" s="205" t="s">
        <v>4244</v>
      </c>
      <c r="G1148" s="14"/>
      <c r="H1148" s="206">
        <v>0.84999999999999998</v>
      </c>
      <c r="I1148" s="207"/>
      <c r="J1148" s="14"/>
      <c r="K1148" s="14"/>
      <c r="L1148" s="203"/>
      <c r="M1148" s="208"/>
      <c r="N1148" s="209"/>
      <c r="O1148" s="209"/>
      <c r="P1148" s="209"/>
      <c r="Q1148" s="209"/>
      <c r="R1148" s="209"/>
      <c r="S1148" s="209"/>
      <c r="T1148" s="210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04" t="s">
        <v>265</v>
      </c>
      <c r="AU1148" s="204" t="s">
        <v>85</v>
      </c>
      <c r="AV1148" s="14" t="s">
        <v>85</v>
      </c>
      <c r="AW1148" s="14" t="s">
        <v>32</v>
      </c>
      <c r="AX1148" s="14" t="s">
        <v>75</v>
      </c>
      <c r="AY1148" s="204" t="s">
        <v>257</v>
      </c>
    </row>
    <row r="1149" s="15" customFormat="1">
      <c r="A1149" s="15"/>
      <c r="B1149" s="211"/>
      <c r="C1149" s="15"/>
      <c r="D1149" s="196" t="s">
        <v>265</v>
      </c>
      <c r="E1149" s="212" t="s">
        <v>1</v>
      </c>
      <c r="F1149" s="213" t="s">
        <v>271</v>
      </c>
      <c r="G1149" s="15"/>
      <c r="H1149" s="214">
        <v>0.84999999999999998</v>
      </c>
      <c r="I1149" s="215"/>
      <c r="J1149" s="15"/>
      <c r="K1149" s="15"/>
      <c r="L1149" s="211"/>
      <c r="M1149" s="216"/>
      <c r="N1149" s="217"/>
      <c r="O1149" s="217"/>
      <c r="P1149" s="217"/>
      <c r="Q1149" s="217"/>
      <c r="R1149" s="217"/>
      <c r="S1149" s="217"/>
      <c r="T1149" s="218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T1149" s="212" t="s">
        <v>265</v>
      </c>
      <c r="AU1149" s="212" t="s">
        <v>85</v>
      </c>
      <c r="AV1149" s="15" t="s">
        <v>108</v>
      </c>
      <c r="AW1149" s="15" t="s">
        <v>32</v>
      </c>
      <c r="AX1149" s="15" t="s">
        <v>82</v>
      </c>
      <c r="AY1149" s="212" t="s">
        <v>257</v>
      </c>
    </row>
    <row r="1150" s="2" customFormat="1" ht="37.8" customHeight="1">
      <c r="A1150" s="38"/>
      <c r="B1150" s="181"/>
      <c r="C1150" s="182" t="s">
        <v>1395</v>
      </c>
      <c r="D1150" s="182" t="s">
        <v>259</v>
      </c>
      <c r="E1150" s="183" t="s">
        <v>1486</v>
      </c>
      <c r="F1150" s="184" t="s">
        <v>1487</v>
      </c>
      <c r="G1150" s="185" t="s">
        <v>323</v>
      </c>
      <c r="H1150" s="186">
        <v>9.4000000000000004</v>
      </c>
      <c r="I1150" s="187"/>
      <c r="J1150" s="188">
        <f>ROUND(I1150*H1150,2)</f>
        <v>0</v>
      </c>
      <c r="K1150" s="184" t="s">
        <v>263</v>
      </c>
      <c r="L1150" s="39"/>
      <c r="M1150" s="189" t="s">
        <v>1</v>
      </c>
      <c r="N1150" s="190" t="s">
        <v>40</v>
      </c>
      <c r="O1150" s="77"/>
      <c r="P1150" s="191">
        <f>O1150*H1150</f>
        <v>0</v>
      </c>
      <c r="Q1150" s="191">
        <v>0.049759999999999999</v>
      </c>
      <c r="R1150" s="191">
        <f>Q1150*H1150</f>
        <v>0.46774399999999999</v>
      </c>
      <c r="S1150" s="191">
        <v>0</v>
      </c>
      <c r="T1150" s="192">
        <f>S1150*H1150</f>
        <v>0</v>
      </c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R1150" s="193" t="s">
        <v>364</v>
      </c>
      <c r="AT1150" s="193" t="s">
        <v>259</v>
      </c>
      <c r="AU1150" s="193" t="s">
        <v>85</v>
      </c>
      <c r="AY1150" s="19" t="s">
        <v>257</v>
      </c>
      <c r="BE1150" s="194">
        <f>IF(N1150="základní",J1150,0)</f>
        <v>0</v>
      </c>
      <c r="BF1150" s="194">
        <f>IF(N1150="snížená",J1150,0)</f>
        <v>0</v>
      </c>
      <c r="BG1150" s="194">
        <f>IF(N1150="zákl. přenesená",J1150,0)</f>
        <v>0</v>
      </c>
      <c r="BH1150" s="194">
        <f>IF(N1150="sníž. přenesená",J1150,0)</f>
        <v>0</v>
      </c>
      <c r="BI1150" s="194">
        <f>IF(N1150="nulová",J1150,0)</f>
        <v>0</v>
      </c>
      <c r="BJ1150" s="19" t="s">
        <v>82</v>
      </c>
      <c r="BK1150" s="194">
        <f>ROUND(I1150*H1150,2)</f>
        <v>0</v>
      </c>
      <c r="BL1150" s="19" t="s">
        <v>364</v>
      </c>
      <c r="BM1150" s="193" t="s">
        <v>4245</v>
      </c>
    </row>
    <row r="1151" s="13" customFormat="1">
      <c r="A1151" s="13"/>
      <c r="B1151" s="195"/>
      <c r="C1151" s="13"/>
      <c r="D1151" s="196" t="s">
        <v>265</v>
      </c>
      <c r="E1151" s="197" t="s">
        <v>1</v>
      </c>
      <c r="F1151" s="198" t="s">
        <v>472</v>
      </c>
      <c r="G1151" s="13"/>
      <c r="H1151" s="197" t="s">
        <v>1</v>
      </c>
      <c r="I1151" s="199"/>
      <c r="J1151" s="13"/>
      <c r="K1151" s="13"/>
      <c r="L1151" s="195"/>
      <c r="M1151" s="200"/>
      <c r="N1151" s="201"/>
      <c r="O1151" s="201"/>
      <c r="P1151" s="201"/>
      <c r="Q1151" s="201"/>
      <c r="R1151" s="201"/>
      <c r="S1151" s="201"/>
      <c r="T1151" s="20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7" t="s">
        <v>265</v>
      </c>
      <c r="AU1151" s="197" t="s">
        <v>85</v>
      </c>
      <c r="AV1151" s="13" t="s">
        <v>82</v>
      </c>
      <c r="AW1151" s="13" t="s">
        <v>32</v>
      </c>
      <c r="AX1151" s="13" t="s">
        <v>75</v>
      </c>
      <c r="AY1151" s="197" t="s">
        <v>257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4246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4" customFormat="1">
      <c r="A1153" s="14"/>
      <c r="B1153" s="203"/>
      <c r="C1153" s="14"/>
      <c r="D1153" s="196" t="s">
        <v>265</v>
      </c>
      <c r="E1153" s="204" t="s">
        <v>1</v>
      </c>
      <c r="F1153" s="205" t="s">
        <v>4247</v>
      </c>
      <c r="G1153" s="14"/>
      <c r="H1153" s="206">
        <v>9.4000000000000004</v>
      </c>
      <c r="I1153" s="207"/>
      <c r="J1153" s="14"/>
      <c r="K1153" s="14"/>
      <c r="L1153" s="203"/>
      <c r="M1153" s="208"/>
      <c r="N1153" s="209"/>
      <c r="O1153" s="209"/>
      <c r="P1153" s="209"/>
      <c r="Q1153" s="209"/>
      <c r="R1153" s="209"/>
      <c r="S1153" s="209"/>
      <c r="T1153" s="21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04" t="s">
        <v>265</v>
      </c>
      <c r="AU1153" s="204" t="s">
        <v>85</v>
      </c>
      <c r="AV1153" s="14" t="s">
        <v>85</v>
      </c>
      <c r="AW1153" s="14" t="s">
        <v>32</v>
      </c>
      <c r="AX1153" s="14" t="s">
        <v>75</v>
      </c>
      <c r="AY1153" s="204" t="s">
        <v>257</v>
      </c>
    </row>
    <row r="1154" s="15" customFormat="1">
      <c r="A1154" s="15"/>
      <c r="B1154" s="211"/>
      <c r="C1154" s="15"/>
      <c r="D1154" s="196" t="s">
        <v>265</v>
      </c>
      <c r="E1154" s="212" t="s">
        <v>1</v>
      </c>
      <c r="F1154" s="213" t="s">
        <v>271</v>
      </c>
      <c r="G1154" s="15"/>
      <c r="H1154" s="214">
        <v>9.4000000000000004</v>
      </c>
      <c r="I1154" s="215"/>
      <c r="J1154" s="15"/>
      <c r="K1154" s="15"/>
      <c r="L1154" s="211"/>
      <c r="M1154" s="216"/>
      <c r="N1154" s="217"/>
      <c r="O1154" s="217"/>
      <c r="P1154" s="217"/>
      <c r="Q1154" s="217"/>
      <c r="R1154" s="217"/>
      <c r="S1154" s="217"/>
      <c r="T1154" s="218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T1154" s="212" t="s">
        <v>265</v>
      </c>
      <c r="AU1154" s="212" t="s">
        <v>85</v>
      </c>
      <c r="AV1154" s="15" t="s">
        <v>108</v>
      </c>
      <c r="AW1154" s="15" t="s">
        <v>32</v>
      </c>
      <c r="AX1154" s="15" t="s">
        <v>82</v>
      </c>
      <c r="AY1154" s="212" t="s">
        <v>257</v>
      </c>
    </row>
    <row r="1155" s="2" customFormat="1" ht="24.15" customHeight="1">
      <c r="A1155" s="38"/>
      <c r="B1155" s="181"/>
      <c r="C1155" s="182" t="s">
        <v>1401</v>
      </c>
      <c r="D1155" s="182" t="s">
        <v>259</v>
      </c>
      <c r="E1155" s="183" t="s">
        <v>1521</v>
      </c>
      <c r="F1155" s="184" t="s">
        <v>1522</v>
      </c>
      <c r="G1155" s="185" t="s">
        <v>493</v>
      </c>
      <c r="H1155" s="186">
        <v>2</v>
      </c>
      <c r="I1155" s="187"/>
      <c r="J1155" s="188">
        <f>ROUND(I1155*H1155,2)</f>
        <v>0</v>
      </c>
      <c r="K1155" s="184" t="s">
        <v>263</v>
      </c>
      <c r="L1155" s="39"/>
      <c r="M1155" s="189" t="s">
        <v>1</v>
      </c>
      <c r="N1155" s="190" t="s">
        <v>40</v>
      </c>
      <c r="O1155" s="77"/>
      <c r="P1155" s="191">
        <f>O1155*H1155</f>
        <v>0</v>
      </c>
      <c r="Q1155" s="191">
        <v>0.00528</v>
      </c>
      <c r="R1155" s="191">
        <f>Q1155*H1155</f>
        <v>0.01056</v>
      </c>
      <c r="S1155" s="191">
        <v>0</v>
      </c>
      <c r="T1155" s="192">
        <f>S1155*H1155</f>
        <v>0</v>
      </c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R1155" s="193" t="s">
        <v>364</v>
      </c>
      <c r="AT1155" s="193" t="s">
        <v>259</v>
      </c>
      <c r="AU1155" s="193" t="s">
        <v>85</v>
      </c>
      <c r="AY1155" s="19" t="s">
        <v>257</v>
      </c>
      <c r="BE1155" s="194">
        <f>IF(N1155="základní",J1155,0)</f>
        <v>0</v>
      </c>
      <c r="BF1155" s="194">
        <f>IF(N1155="snížená",J1155,0)</f>
        <v>0</v>
      </c>
      <c r="BG1155" s="194">
        <f>IF(N1155="zákl. přenesená",J1155,0)</f>
        <v>0</v>
      </c>
      <c r="BH1155" s="194">
        <f>IF(N1155="sníž. přenesená",J1155,0)</f>
        <v>0</v>
      </c>
      <c r="BI1155" s="194">
        <f>IF(N1155="nulová",J1155,0)</f>
        <v>0</v>
      </c>
      <c r="BJ1155" s="19" t="s">
        <v>82</v>
      </c>
      <c r="BK1155" s="194">
        <f>ROUND(I1155*H1155,2)</f>
        <v>0</v>
      </c>
      <c r="BL1155" s="19" t="s">
        <v>364</v>
      </c>
      <c r="BM1155" s="193" t="s">
        <v>4248</v>
      </c>
    </row>
    <row r="1156" s="2" customFormat="1" ht="24.15" customHeight="1">
      <c r="A1156" s="38"/>
      <c r="B1156" s="181"/>
      <c r="C1156" s="182" t="s">
        <v>1405</v>
      </c>
      <c r="D1156" s="182" t="s">
        <v>259</v>
      </c>
      <c r="E1156" s="183" t="s">
        <v>1525</v>
      </c>
      <c r="F1156" s="184" t="s">
        <v>1526</v>
      </c>
      <c r="G1156" s="185" t="s">
        <v>422</v>
      </c>
      <c r="H1156" s="186">
        <v>72</v>
      </c>
      <c r="I1156" s="187"/>
      <c r="J1156" s="188">
        <f>ROUND(I1156*H1156,2)</f>
        <v>0</v>
      </c>
      <c r="K1156" s="184" t="s">
        <v>1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</v>
      </c>
      <c r="R1156" s="191">
        <f>Q1156*H1156</f>
        <v>0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4249</v>
      </c>
    </row>
    <row r="1157" s="2" customFormat="1" ht="37.8" customHeight="1">
      <c r="A1157" s="38"/>
      <c r="B1157" s="181"/>
      <c r="C1157" s="182" t="s">
        <v>1409</v>
      </c>
      <c r="D1157" s="182" t="s">
        <v>259</v>
      </c>
      <c r="E1157" s="183" t="s">
        <v>1529</v>
      </c>
      <c r="F1157" s="184" t="s">
        <v>1530</v>
      </c>
      <c r="G1157" s="185" t="s">
        <v>422</v>
      </c>
      <c r="H1157" s="186">
        <v>16.399999999999999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4250</v>
      </c>
    </row>
    <row r="1158" s="2" customFormat="1" ht="24.15" customHeight="1">
      <c r="A1158" s="38"/>
      <c r="B1158" s="181"/>
      <c r="C1158" s="182" t="s">
        <v>1415</v>
      </c>
      <c r="D1158" s="182" t="s">
        <v>259</v>
      </c>
      <c r="E1158" s="183" t="s">
        <v>1450</v>
      </c>
      <c r="F1158" s="184" t="s">
        <v>1451</v>
      </c>
      <c r="G1158" s="185" t="s">
        <v>323</v>
      </c>
      <c r="H1158" s="186">
        <v>4.8899999999999997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4251</v>
      </c>
    </row>
    <row r="1159" s="14" customFormat="1">
      <c r="A1159" s="14"/>
      <c r="B1159" s="203"/>
      <c r="C1159" s="14"/>
      <c r="D1159" s="196" t="s">
        <v>265</v>
      </c>
      <c r="E1159" s="204" t="s">
        <v>1</v>
      </c>
      <c r="F1159" s="205" t="s">
        <v>4252</v>
      </c>
      <c r="G1159" s="14"/>
      <c r="H1159" s="206">
        <v>2.8500000000000001</v>
      </c>
      <c r="I1159" s="207"/>
      <c r="J1159" s="14"/>
      <c r="K1159" s="14"/>
      <c r="L1159" s="203"/>
      <c r="M1159" s="208"/>
      <c r="N1159" s="209"/>
      <c r="O1159" s="209"/>
      <c r="P1159" s="209"/>
      <c r="Q1159" s="209"/>
      <c r="R1159" s="209"/>
      <c r="S1159" s="209"/>
      <c r="T1159" s="210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04" t="s">
        <v>265</v>
      </c>
      <c r="AU1159" s="204" t="s">
        <v>85</v>
      </c>
      <c r="AV1159" s="14" t="s">
        <v>85</v>
      </c>
      <c r="AW1159" s="14" t="s">
        <v>32</v>
      </c>
      <c r="AX1159" s="14" t="s">
        <v>75</v>
      </c>
      <c r="AY1159" s="204" t="s">
        <v>257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4253</v>
      </c>
      <c r="G1160" s="14"/>
      <c r="H1160" s="206">
        <v>2.04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5" customFormat="1">
      <c r="A1161" s="15"/>
      <c r="B1161" s="211"/>
      <c r="C1161" s="15"/>
      <c r="D1161" s="196" t="s">
        <v>265</v>
      </c>
      <c r="E1161" s="212" t="s">
        <v>1</v>
      </c>
      <c r="F1161" s="213" t="s">
        <v>271</v>
      </c>
      <c r="G1161" s="15"/>
      <c r="H1161" s="214">
        <v>4.8900000000000006</v>
      </c>
      <c r="I1161" s="215"/>
      <c r="J1161" s="15"/>
      <c r="K1161" s="15"/>
      <c r="L1161" s="211"/>
      <c r="M1161" s="216"/>
      <c r="N1161" s="217"/>
      <c r="O1161" s="217"/>
      <c r="P1161" s="217"/>
      <c r="Q1161" s="217"/>
      <c r="R1161" s="217"/>
      <c r="S1161" s="217"/>
      <c r="T1161" s="218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T1161" s="212" t="s">
        <v>265</v>
      </c>
      <c r="AU1161" s="212" t="s">
        <v>85</v>
      </c>
      <c r="AV1161" s="15" t="s">
        <v>108</v>
      </c>
      <c r="AW1161" s="15" t="s">
        <v>32</v>
      </c>
      <c r="AX1161" s="15" t="s">
        <v>82</v>
      </c>
      <c r="AY1161" s="212" t="s">
        <v>257</v>
      </c>
    </row>
    <row r="1162" s="2" customFormat="1" ht="24.15" customHeight="1">
      <c r="A1162" s="38"/>
      <c r="B1162" s="181"/>
      <c r="C1162" s="182" t="s">
        <v>1422</v>
      </c>
      <c r="D1162" s="182" t="s">
        <v>259</v>
      </c>
      <c r="E1162" s="183" t="s">
        <v>1492</v>
      </c>
      <c r="F1162" s="184" t="s">
        <v>1493</v>
      </c>
      <c r="G1162" s="185" t="s">
        <v>323</v>
      </c>
      <c r="H1162" s="186">
        <v>170.08000000000001</v>
      </c>
      <c r="I1162" s="187"/>
      <c r="J1162" s="188">
        <f>ROUND(I1162*H1162,2)</f>
        <v>0</v>
      </c>
      <c r="K1162" s="184" t="s">
        <v>263</v>
      </c>
      <c r="L1162" s="39"/>
      <c r="M1162" s="189" t="s">
        <v>1</v>
      </c>
      <c r="N1162" s="190" t="s">
        <v>40</v>
      </c>
      <c r="O1162" s="77"/>
      <c r="P1162" s="191">
        <f>O1162*H1162</f>
        <v>0</v>
      </c>
      <c r="Q1162" s="191">
        <v>0.016910000000000001</v>
      </c>
      <c r="R1162" s="191">
        <f>Q1162*H1162</f>
        <v>2.8760528000000005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364</v>
      </c>
      <c r="AT1162" s="193" t="s">
        <v>259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4254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4255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4" customFormat="1">
      <c r="A1164" s="14"/>
      <c r="B1164" s="203"/>
      <c r="C1164" s="14"/>
      <c r="D1164" s="196" t="s">
        <v>265</v>
      </c>
      <c r="E1164" s="204" t="s">
        <v>1</v>
      </c>
      <c r="F1164" s="205" t="s">
        <v>4256</v>
      </c>
      <c r="G1164" s="14"/>
      <c r="H1164" s="206">
        <v>170.08000000000001</v>
      </c>
      <c r="I1164" s="207"/>
      <c r="J1164" s="14"/>
      <c r="K1164" s="14"/>
      <c r="L1164" s="203"/>
      <c r="M1164" s="208"/>
      <c r="N1164" s="209"/>
      <c r="O1164" s="209"/>
      <c r="P1164" s="209"/>
      <c r="Q1164" s="209"/>
      <c r="R1164" s="209"/>
      <c r="S1164" s="209"/>
      <c r="T1164" s="210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04" t="s">
        <v>265</v>
      </c>
      <c r="AU1164" s="204" t="s">
        <v>85</v>
      </c>
      <c r="AV1164" s="14" t="s">
        <v>85</v>
      </c>
      <c r="AW1164" s="14" t="s">
        <v>32</v>
      </c>
      <c r="AX1164" s="14" t="s">
        <v>75</v>
      </c>
      <c r="AY1164" s="204" t="s">
        <v>257</v>
      </c>
    </row>
    <row r="1165" s="15" customFormat="1">
      <c r="A1165" s="15"/>
      <c r="B1165" s="211"/>
      <c r="C1165" s="15"/>
      <c r="D1165" s="196" t="s">
        <v>265</v>
      </c>
      <c r="E1165" s="212" t="s">
        <v>1</v>
      </c>
      <c r="F1165" s="213" t="s">
        <v>271</v>
      </c>
      <c r="G1165" s="15"/>
      <c r="H1165" s="214">
        <v>170.08000000000001</v>
      </c>
      <c r="I1165" s="215"/>
      <c r="J1165" s="15"/>
      <c r="K1165" s="15"/>
      <c r="L1165" s="211"/>
      <c r="M1165" s="216"/>
      <c r="N1165" s="217"/>
      <c r="O1165" s="217"/>
      <c r="P1165" s="217"/>
      <c r="Q1165" s="217"/>
      <c r="R1165" s="217"/>
      <c r="S1165" s="217"/>
      <c r="T1165" s="218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T1165" s="212" t="s">
        <v>265</v>
      </c>
      <c r="AU1165" s="212" t="s">
        <v>85</v>
      </c>
      <c r="AV1165" s="15" t="s">
        <v>108</v>
      </c>
      <c r="AW1165" s="15" t="s">
        <v>32</v>
      </c>
      <c r="AX1165" s="15" t="s">
        <v>82</v>
      </c>
      <c r="AY1165" s="212" t="s">
        <v>257</v>
      </c>
    </row>
    <row r="1166" s="2" customFormat="1" ht="62.7" customHeight="1">
      <c r="A1166" s="38"/>
      <c r="B1166" s="181"/>
      <c r="C1166" s="182" t="s">
        <v>1429</v>
      </c>
      <c r="D1166" s="182" t="s">
        <v>259</v>
      </c>
      <c r="E1166" s="183" t="s">
        <v>4257</v>
      </c>
      <c r="F1166" s="184" t="s">
        <v>4258</v>
      </c>
      <c r="G1166" s="185" t="s">
        <v>323</v>
      </c>
      <c r="H1166" s="186">
        <v>107.02</v>
      </c>
      <c r="I1166" s="187"/>
      <c r="J1166" s="188">
        <f>ROUND(I1166*H1166,2)</f>
        <v>0</v>
      </c>
      <c r="K1166" s="184" t="s">
        <v>1</v>
      </c>
      <c r="L1166" s="39"/>
      <c r="M1166" s="189" t="s">
        <v>1</v>
      </c>
      <c r="N1166" s="190" t="s">
        <v>40</v>
      </c>
      <c r="O1166" s="77"/>
      <c r="P1166" s="191">
        <f>O1166*H1166</f>
        <v>0</v>
      </c>
      <c r="Q1166" s="191">
        <v>0.01661</v>
      </c>
      <c r="R1166" s="191">
        <f>Q1166*H1166</f>
        <v>1.7776021999999998</v>
      </c>
      <c r="S1166" s="191">
        <v>0</v>
      </c>
      <c r="T1166" s="192">
        <f>S1166*H1166</f>
        <v>0</v>
      </c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R1166" s="193" t="s">
        <v>364</v>
      </c>
      <c r="AT1166" s="193" t="s">
        <v>259</v>
      </c>
      <c r="AU1166" s="193" t="s">
        <v>85</v>
      </c>
      <c r="AY1166" s="19" t="s">
        <v>257</v>
      </c>
      <c r="BE1166" s="194">
        <f>IF(N1166="základní",J1166,0)</f>
        <v>0</v>
      </c>
      <c r="BF1166" s="194">
        <f>IF(N1166="snížená",J1166,0)</f>
        <v>0</v>
      </c>
      <c r="BG1166" s="194">
        <f>IF(N1166="zákl. přenesená",J1166,0)</f>
        <v>0</v>
      </c>
      <c r="BH1166" s="194">
        <f>IF(N1166="sníž. přenesená",J1166,0)</f>
        <v>0</v>
      </c>
      <c r="BI1166" s="194">
        <f>IF(N1166="nulová",J1166,0)</f>
        <v>0</v>
      </c>
      <c r="BJ1166" s="19" t="s">
        <v>82</v>
      </c>
      <c r="BK1166" s="194">
        <f>ROUND(I1166*H1166,2)</f>
        <v>0</v>
      </c>
      <c r="BL1166" s="19" t="s">
        <v>364</v>
      </c>
      <c r="BM1166" s="193" t="s">
        <v>4259</v>
      </c>
    </row>
    <row r="1167" s="13" customFormat="1">
      <c r="A1167" s="13"/>
      <c r="B1167" s="195"/>
      <c r="C1167" s="13"/>
      <c r="D1167" s="196" t="s">
        <v>265</v>
      </c>
      <c r="E1167" s="197" t="s">
        <v>1</v>
      </c>
      <c r="F1167" s="198" t="s">
        <v>4260</v>
      </c>
      <c r="G1167" s="13"/>
      <c r="H1167" s="197" t="s">
        <v>1</v>
      </c>
      <c r="I1167" s="199"/>
      <c r="J1167" s="13"/>
      <c r="K1167" s="13"/>
      <c r="L1167" s="195"/>
      <c r="M1167" s="200"/>
      <c r="N1167" s="201"/>
      <c r="O1167" s="201"/>
      <c r="P1167" s="201"/>
      <c r="Q1167" s="201"/>
      <c r="R1167" s="201"/>
      <c r="S1167" s="201"/>
      <c r="T1167" s="20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7" t="s">
        <v>265</v>
      </c>
      <c r="AU1167" s="197" t="s">
        <v>85</v>
      </c>
      <c r="AV1167" s="13" t="s">
        <v>82</v>
      </c>
      <c r="AW1167" s="13" t="s">
        <v>32</v>
      </c>
      <c r="AX1167" s="13" t="s">
        <v>75</v>
      </c>
      <c r="AY1167" s="197" t="s">
        <v>257</v>
      </c>
    </row>
    <row r="1168" s="14" customFormat="1">
      <c r="A1168" s="14"/>
      <c r="B1168" s="203"/>
      <c r="C1168" s="14"/>
      <c r="D1168" s="196" t="s">
        <v>265</v>
      </c>
      <c r="E1168" s="204" t="s">
        <v>1</v>
      </c>
      <c r="F1168" s="205" t="s">
        <v>4261</v>
      </c>
      <c r="G1168" s="14"/>
      <c r="H1168" s="206">
        <v>107.02</v>
      </c>
      <c r="I1168" s="207"/>
      <c r="J1168" s="14"/>
      <c r="K1168" s="14"/>
      <c r="L1168" s="203"/>
      <c r="M1168" s="208"/>
      <c r="N1168" s="209"/>
      <c r="O1168" s="209"/>
      <c r="P1168" s="209"/>
      <c r="Q1168" s="209"/>
      <c r="R1168" s="209"/>
      <c r="S1168" s="209"/>
      <c r="T1168" s="21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4" t="s">
        <v>265</v>
      </c>
      <c r="AU1168" s="204" t="s">
        <v>85</v>
      </c>
      <c r="AV1168" s="14" t="s">
        <v>85</v>
      </c>
      <c r="AW1168" s="14" t="s">
        <v>32</v>
      </c>
      <c r="AX1168" s="14" t="s">
        <v>75</v>
      </c>
      <c r="AY1168" s="204" t="s">
        <v>257</v>
      </c>
    </row>
    <row r="1169" s="15" customFormat="1">
      <c r="A1169" s="15"/>
      <c r="B1169" s="211"/>
      <c r="C1169" s="15"/>
      <c r="D1169" s="196" t="s">
        <v>265</v>
      </c>
      <c r="E1169" s="212" t="s">
        <v>1</v>
      </c>
      <c r="F1169" s="213" t="s">
        <v>271</v>
      </c>
      <c r="G1169" s="15"/>
      <c r="H1169" s="214">
        <v>107.02</v>
      </c>
      <c r="I1169" s="215"/>
      <c r="J1169" s="15"/>
      <c r="K1169" s="15"/>
      <c r="L1169" s="211"/>
      <c r="M1169" s="216"/>
      <c r="N1169" s="217"/>
      <c r="O1169" s="217"/>
      <c r="P1169" s="217"/>
      <c r="Q1169" s="217"/>
      <c r="R1169" s="217"/>
      <c r="S1169" s="217"/>
      <c r="T1169" s="218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12" t="s">
        <v>265</v>
      </c>
      <c r="AU1169" s="212" t="s">
        <v>85</v>
      </c>
      <c r="AV1169" s="15" t="s">
        <v>108</v>
      </c>
      <c r="AW1169" s="15" t="s">
        <v>32</v>
      </c>
      <c r="AX1169" s="15" t="s">
        <v>82</v>
      </c>
      <c r="AY1169" s="212" t="s">
        <v>257</v>
      </c>
    </row>
    <row r="1170" s="2" customFormat="1" ht="24.15" customHeight="1">
      <c r="A1170" s="38"/>
      <c r="B1170" s="181"/>
      <c r="C1170" s="182" t="s">
        <v>1436</v>
      </c>
      <c r="D1170" s="182" t="s">
        <v>259</v>
      </c>
      <c r="E1170" s="183" t="s">
        <v>1505</v>
      </c>
      <c r="F1170" s="184" t="s">
        <v>1506</v>
      </c>
      <c r="G1170" s="185" t="s">
        <v>323</v>
      </c>
      <c r="H1170" s="186">
        <v>107.02</v>
      </c>
      <c r="I1170" s="187"/>
      <c r="J1170" s="188">
        <f>ROUND(I1170*H1170,2)</f>
        <v>0</v>
      </c>
      <c r="K1170" s="184" t="s">
        <v>263</v>
      </c>
      <c r="L1170" s="39"/>
      <c r="M1170" s="189" t="s">
        <v>1</v>
      </c>
      <c r="N1170" s="190" t="s">
        <v>40</v>
      </c>
      <c r="O1170" s="77"/>
      <c r="P1170" s="191">
        <f>O1170*H1170</f>
        <v>0</v>
      </c>
      <c r="Q1170" s="191">
        <v>0.00010000000000000001</v>
      </c>
      <c r="R1170" s="191">
        <f>Q1170*H1170</f>
        <v>0.010702</v>
      </c>
      <c r="S1170" s="191">
        <v>0</v>
      </c>
      <c r="T1170" s="192">
        <f>S1170*H1170</f>
        <v>0</v>
      </c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R1170" s="193" t="s">
        <v>364</v>
      </c>
      <c r="AT1170" s="193" t="s">
        <v>259</v>
      </c>
      <c r="AU1170" s="193" t="s">
        <v>85</v>
      </c>
      <c r="AY1170" s="19" t="s">
        <v>257</v>
      </c>
      <c r="BE1170" s="194">
        <f>IF(N1170="základní",J1170,0)</f>
        <v>0</v>
      </c>
      <c r="BF1170" s="194">
        <f>IF(N1170="snížená",J1170,0)</f>
        <v>0</v>
      </c>
      <c r="BG1170" s="194">
        <f>IF(N1170="zákl. přenesená",J1170,0)</f>
        <v>0</v>
      </c>
      <c r="BH1170" s="194">
        <f>IF(N1170="sníž. přenesená",J1170,0)</f>
        <v>0</v>
      </c>
      <c r="BI1170" s="194">
        <f>IF(N1170="nulová",J1170,0)</f>
        <v>0</v>
      </c>
      <c r="BJ1170" s="19" t="s">
        <v>82</v>
      </c>
      <c r="BK1170" s="194">
        <f>ROUND(I1170*H1170,2)</f>
        <v>0</v>
      </c>
      <c r="BL1170" s="19" t="s">
        <v>364</v>
      </c>
      <c r="BM1170" s="193" t="s">
        <v>4262</v>
      </c>
    </row>
    <row r="1171" s="14" customFormat="1">
      <c r="A1171" s="14"/>
      <c r="B1171" s="203"/>
      <c r="C1171" s="14"/>
      <c r="D1171" s="196" t="s">
        <v>265</v>
      </c>
      <c r="E1171" s="204" t="s">
        <v>1</v>
      </c>
      <c r="F1171" s="205" t="s">
        <v>4263</v>
      </c>
      <c r="G1171" s="14"/>
      <c r="H1171" s="206">
        <v>107.02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32</v>
      </c>
      <c r="AX1171" s="14" t="s">
        <v>75</v>
      </c>
      <c r="AY1171" s="204" t="s">
        <v>257</v>
      </c>
    </row>
    <row r="1172" s="15" customFormat="1">
      <c r="A1172" s="15"/>
      <c r="B1172" s="211"/>
      <c r="C1172" s="15"/>
      <c r="D1172" s="196" t="s">
        <v>265</v>
      </c>
      <c r="E1172" s="212" t="s">
        <v>1</v>
      </c>
      <c r="F1172" s="213" t="s">
        <v>271</v>
      </c>
      <c r="G1172" s="15"/>
      <c r="H1172" s="214">
        <v>107.02</v>
      </c>
      <c r="I1172" s="215"/>
      <c r="J1172" s="15"/>
      <c r="K1172" s="15"/>
      <c r="L1172" s="211"/>
      <c r="M1172" s="216"/>
      <c r="N1172" s="217"/>
      <c r="O1172" s="217"/>
      <c r="P1172" s="217"/>
      <c r="Q1172" s="217"/>
      <c r="R1172" s="217"/>
      <c r="S1172" s="217"/>
      <c r="T1172" s="218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T1172" s="212" t="s">
        <v>265</v>
      </c>
      <c r="AU1172" s="212" t="s">
        <v>85</v>
      </c>
      <c r="AV1172" s="15" t="s">
        <v>108</v>
      </c>
      <c r="AW1172" s="15" t="s">
        <v>32</v>
      </c>
      <c r="AX1172" s="15" t="s">
        <v>82</v>
      </c>
      <c r="AY1172" s="212" t="s">
        <v>257</v>
      </c>
    </row>
    <row r="1173" s="2" customFormat="1" ht="24.15" customHeight="1">
      <c r="A1173" s="38"/>
      <c r="B1173" s="181"/>
      <c r="C1173" s="182" t="s">
        <v>1442</v>
      </c>
      <c r="D1173" s="182" t="s">
        <v>259</v>
      </c>
      <c r="E1173" s="183" t="s">
        <v>1514</v>
      </c>
      <c r="F1173" s="184" t="s">
        <v>1515</v>
      </c>
      <c r="G1173" s="185" t="s">
        <v>323</v>
      </c>
      <c r="H1173" s="186">
        <v>170.08000000000001</v>
      </c>
      <c r="I1173" s="187"/>
      <c r="J1173" s="188">
        <f>ROUND(I1173*H1173,2)</f>
        <v>0</v>
      </c>
      <c r="K1173" s="184" t="s">
        <v>263</v>
      </c>
      <c r="L1173" s="39"/>
      <c r="M1173" s="189" t="s">
        <v>1</v>
      </c>
      <c r="N1173" s="190" t="s">
        <v>40</v>
      </c>
      <c r="O1173" s="77"/>
      <c r="P1173" s="191">
        <f>O1173*H1173</f>
        <v>0</v>
      </c>
      <c r="Q1173" s="191">
        <v>0.00014999999999999999</v>
      </c>
      <c r="R1173" s="191">
        <f>Q1173*H1173</f>
        <v>0.025512</v>
      </c>
      <c r="S1173" s="191">
        <v>0</v>
      </c>
      <c r="T1173" s="192">
        <f>S1173*H1173</f>
        <v>0</v>
      </c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R1173" s="193" t="s">
        <v>364</v>
      </c>
      <c r="AT1173" s="193" t="s">
        <v>259</v>
      </c>
      <c r="AU1173" s="193" t="s">
        <v>85</v>
      </c>
      <c r="AY1173" s="19" t="s">
        <v>257</v>
      </c>
      <c r="BE1173" s="194">
        <f>IF(N1173="základní",J1173,0)</f>
        <v>0</v>
      </c>
      <c r="BF1173" s="194">
        <f>IF(N1173="snížená",J1173,0)</f>
        <v>0</v>
      </c>
      <c r="BG1173" s="194">
        <f>IF(N1173="zákl. přenesená",J1173,0)</f>
        <v>0</v>
      </c>
      <c r="BH1173" s="194">
        <f>IF(N1173="sníž. přenesená",J1173,0)</f>
        <v>0</v>
      </c>
      <c r="BI1173" s="194">
        <f>IF(N1173="nulová",J1173,0)</f>
        <v>0</v>
      </c>
      <c r="BJ1173" s="19" t="s">
        <v>82</v>
      </c>
      <c r="BK1173" s="194">
        <f>ROUND(I1173*H1173,2)</f>
        <v>0</v>
      </c>
      <c r="BL1173" s="19" t="s">
        <v>364</v>
      </c>
      <c r="BM1173" s="193" t="s">
        <v>4264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4265</v>
      </c>
      <c r="G1174" s="14"/>
      <c r="H1174" s="206">
        <v>170.08000000000001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5" customFormat="1">
      <c r="A1175" s="15"/>
      <c r="B1175" s="211"/>
      <c r="C1175" s="15"/>
      <c r="D1175" s="196" t="s">
        <v>265</v>
      </c>
      <c r="E1175" s="212" t="s">
        <v>1</v>
      </c>
      <c r="F1175" s="213" t="s">
        <v>271</v>
      </c>
      <c r="G1175" s="15"/>
      <c r="H1175" s="214">
        <v>170.08000000000001</v>
      </c>
      <c r="I1175" s="215"/>
      <c r="J1175" s="15"/>
      <c r="K1175" s="15"/>
      <c r="L1175" s="211"/>
      <c r="M1175" s="216"/>
      <c r="N1175" s="217"/>
      <c r="O1175" s="217"/>
      <c r="P1175" s="217"/>
      <c r="Q1175" s="217"/>
      <c r="R1175" s="217"/>
      <c r="S1175" s="217"/>
      <c r="T1175" s="218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12" t="s">
        <v>265</v>
      </c>
      <c r="AU1175" s="212" t="s">
        <v>85</v>
      </c>
      <c r="AV1175" s="15" t="s">
        <v>108</v>
      </c>
      <c r="AW1175" s="15" t="s">
        <v>32</v>
      </c>
      <c r="AX1175" s="15" t="s">
        <v>82</v>
      </c>
      <c r="AY1175" s="212" t="s">
        <v>257</v>
      </c>
    </row>
    <row r="1176" s="2" customFormat="1" ht="66.75" customHeight="1">
      <c r="A1176" s="38"/>
      <c r="B1176" s="181"/>
      <c r="C1176" s="182" t="s">
        <v>1449</v>
      </c>
      <c r="D1176" s="182" t="s">
        <v>259</v>
      </c>
      <c r="E1176" s="183" t="s">
        <v>1533</v>
      </c>
      <c r="F1176" s="184" t="s">
        <v>1534</v>
      </c>
      <c r="G1176" s="185" t="s">
        <v>323</v>
      </c>
      <c r="H1176" s="186">
        <v>0.56000000000000005</v>
      </c>
      <c r="I1176" s="187"/>
      <c r="J1176" s="188">
        <f>ROUND(I1176*H1176,2)</f>
        <v>0</v>
      </c>
      <c r="K1176" s="184" t="s">
        <v>1</v>
      </c>
      <c r="L1176" s="39"/>
      <c r="M1176" s="189" t="s">
        <v>1</v>
      </c>
      <c r="N1176" s="190" t="s">
        <v>40</v>
      </c>
      <c r="O1176" s="77"/>
      <c r="P1176" s="191">
        <f>O1176*H1176</f>
        <v>0</v>
      </c>
      <c r="Q1176" s="191">
        <v>0</v>
      </c>
      <c r="R1176" s="191">
        <f>Q1176*H1176</f>
        <v>0</v>
      </c>
      <c r="S1176" s="191">
        <v>0</v>
      </c>
      <c r="T1176" s="192">
        <f>S1176*H1176</f>
        <v>0</v>
      </c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R1176" s="193" t="s">
        <v>364</v>
      </c>
      <c r="AT1176" s="193" t="s">
        <v>259</v>
      </c>
      <c r="AU1176" s="193" t="s">
        <v>85</v>
      </c>
      <c r="AY1176" s="19" t="s">
        <v>257</v>
      </c>
      <c r="BE1176" s="194">
        <f>IF(N1176="základní",J1176,0)</f>
        <v>0</v>
      </c>
      <c r="BF1176" s="194">
        <f>IF(N1176="snížená",J1176,0)</f>
        <v>0</v>
      </c>
      <c r="BG1176" s="194">
        <f>IF(N1176="zákl. přenesená",J1176,0)</f>
        <v>0</v>
      </c>
      <c r="BH1176" s="194">
        <f>IF(N1176="sníž. přenesená",J1176,0)</f>
        <v>0</v>
      </c>
      <c r="BI1176" s="194">
        <f>IF(N1176="nulová",J1176,0)</f>
        <v>0</v>
      </c>
      <c r="BJ1176" s="19" t="s">
        <v>82</v>
      </c>
      <c r="BK1176" s="194">
        <f>ROUND(I1176*H1176,2)</f>
        <v>0</v>
      </c>
      <c r="BL1176" s="19" t="s">
        <v>364</v>
      </c>
      <c r="BM1176" s="193" t="s">
        <v>4266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4267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4268</v>
      </c>
      <c r="G1178" s="14"/>
      <c r="H1178" s="206">
        <v>0.35999999999999999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4269</v>
      </c>
      <c r="G1179" s="14"/>
      <c r="H1179" s="206">
        <v>0.20000000000000001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5" customFormat="1">
      <c r="A1180" s="15"/>
      <c r="B1180" s="211"/>
      <c r="C1180" s="15"/>
      <c r="D1180" s="196" t="s">
        <v>265</v>
      </c>
      <c r="E1180" s="212" t="s">
        <v>1</v>
      </c>
      <c r="F1180" s="213" t="s">
        <v>271</v>
      </c>
      <c r="G1180" s="15"/>
      <c r="H1180" s="214">
        <v>0.56000000000000005</v>
      </c>
      <c r="I1180" s="215"/>
      <c r="J1180" s="15"/>
      <c r="K1180" s="15"/>
      <c r="L1180" s="211"/>
      <c r="M1180" s="216"/>
      <c r="N1180" s="217"/>
      <c r="O1180" s="217"/>
      <c r="P1180" s="217"/>
      <c r="Q1180" s="217"/>
      <c r="R1180" s="217"/>
      <c r="S1180" s="217"/>
      <c r="T1180" s="218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T1180" s="212" t="s">
        <v>265</v>
      </c>
      <c r="AU1180" s="212" t="s">
        <v>85</v>
      </c>
      <c r="AV1180" s="15" t="s">
        <v>108</v>
      </c>
      <c r="AW1180" s="15" t="s">
        <v>32</v>
      </c>
      <c r="AX1180" s="15" t="s">
        <v>82</v>
      </c>
      <c r="AY1180" s="212" t="s">
        <v>257</v>
      </c>
    </row>
    <row r="1181" s="2" customFormat="1" ht="66.75" customHeight="1">
      <c r="A1181" s="38"/>
      <c r="B1181" s="181"/>
      <c r="C1181" s="182" t="s">
        <v>1455</v>
      </c>
      <c r="D1181" s="182" t="s">
        <v>259</v>
      </c>
      <c r="E1181" s="183" t="s">
        <v>1539</v>
      </c>
      <c r="F1181" s="184" t="s">
        <v>1540</v>
      </c>
      <c r="G1181" s="185" t="s">
        <v>323</v>
      </c>
      <c r="H1181" s="186">
        <v>62.670000000000002</v>
      </c>
      <c r="I1181" s="187"/>
      <c r="J1181" s="188">
        <f>ROUND(I1181*H1181,2)</f>
        <v>0</v>
      </c>
      <c r="K1181" s="184" t="s">
        <v>1</v>
      </c>
      <c r="L1181" s="39"/>
      <c r="M1181" s="189" t="s">
        <v>1</v>
      </c>
      <c r="N1181" s="190" t="s">
        <v>40</v>
      </c>
      <c r="O1181" s="77"/>
      <c r="P1181" s="191">
        <f>O1181*H1181</f>
        <v>0</v>
      </c>
      <c r="Q1181" s="191">
        <v>0</v>
      </c>
      <c r="R1181" s="191">
        <f>Q1181*H1181</f>
        <v>0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364</v>
      </c>
      <c r="AT1181" s="193" t="s">
        <v>259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4270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4271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4" customFormat="1">
      <c r="A1183" s="14"/>
      <c r="B1183" s="203"/>
      <c r="C1183" s="14"/>
      <c r="D1183" s="196" t="s">
        <v>265</v>
      </c>
      <c r="E1183" s="204" t="s">
        <v>1</v>
      </c>
      <c r="F1183" s="205" t="s">
        <v>4272</v>
      </c>
      <c r="G1183" s="14"/>
      <c r="H1183" s="206">
        <v>62.670000000000002</v>
      </c>
      <c r="I1183" s="207"/>
      <c r="J1183" s="14"/>
      <c r="K1183" s="14"/>
      <c r="L1183" s="203"/>
      <c r="M1183" s="208"/>
      <c r="N1183" s="209"/>
      <c r="O1183" s="209"/>
      <c r="P1183" s="209"/>
      <c r="Q1183" s="209"/>
      <c r="R1183" s="209"/>
      <c r="S1183" s="209"/>
      <c r="T1183" s="210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04" t="s">
        <v>265</v>
      </c>
      <c r="AU1183" s="204" t="s">
        <v>85</v>
      </c>
      <c r="AV1183" s="14" t="s">
        <v>85</v>
      </c>
      <c r="AW1183" s="14" t="s">
        <v>32</v>
      </c>
      <c r="AX1183" s="14" t="s">
        <v>75</v>
      </c>
      <c r="AY1183" s="204" t="s">
        <v>257</v>
      </c>
    </row>
    <row r="1184" s="15" customFormat="1">
      <c r="A1184" s="15"/>
      <c r="B1184" s="211"/>
      <c r="C1184" s="15"/>
      <c r="D1184" s="196" t="s">
        <v>265</v>
      </c>
      <c r="E1184" s="212" t="s">
        <v>1</v>
      </c>
      <c r="F1184" s="213" t="s">
        <v>271</v>
      </c>
      <c r="G1184" s="15"/>
      <c r="H1184" s="214">
        <v>62.670000000000002</v>
      </c>
      <c r="I1184" s="215"/>
      <c r="J1184" s="15"/>
      <c r="K1184" s="15"/>
      <c r="L1184" s="211"/>
      <c r="M1184" s="216"/>
      <c r="N1184" s="217"/>
      <c r="O1184" s="217"/>
      <c r="P1184" s="217"/>
      <c r="Q1184" s="217"/>
      <c r="R1184" s="217"/>
      <c r="S1184" s="217"/>
      <c r="T1184" s="218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T1184" s="212" t="s">
        <v>265</v>
      </c>
      <c r="AU1184" s="212" t="s">
        <v>85</v>
      </c>
      <c r="AV1184" s="15" t="s">
        <v>108</v>
      </c>
      <c r="AW1184" s="15" t="s">
        <v>32</v>
      </c>
      <c r="AX1184" s="15" t="s">
        <v>82</v>
      </c>
      <c r="AY1184" s="212" t="s">
        <v>257</v>
      </c>
    </row>
    <row r="1185" s="2" customFormat="1" ht="66.75" customHeight="1">
      <c r="A1185" s="38"/>
      <c r="B1185" s="181"/>
      <c r="C1185" s="182" t="s">
        <v>1461</v>
      </c>
      <c r="D1185" s="182" t="s">
        <v>259</v>
      </c>
      <c r="E1185" s="183" t="s">
        <v>1551</v>
      </c>
      <c r="F1185" s="184" t="s">
        <v>1552</v>
      </c>
      <c r="G1185" s="185" t="s">
        <v>323</v>
      </c>
      <c r="H1185" s="186">
        <v>1.3</v>
      </c>
      <c r="I1185" s="187"/>
      <c r="J1185" s="188">
        <f>ROUND(I1185*H1185,2)</f>
        <v>0</v>
      </c>
      <c r="K1185" s="184" t="s">
        <v>1</v>
      </c>
      <c r="L1185" s="39"/>
      <c r="M1185" s="189" t="s">
        <v>1</v>
      </c>
      <c r="N1185" s="190" t="s">
        <v>40</v>
      </c>
      <c r="O1185" s="77"/>
      <c r="P1185" s="191">
        <f>O1185*H1185</f>
        <v>0</v>
      </c>
      <c r="Q1185" s="191">
        <v>0</v>
      </c>
      <c r="R1185" s="191">
        <f>Q1185*H1185</f>
        <v>0</v>
      </c>
      <c r="S1185" s="191">
        <v>0</v>
      </c>
      <c r="T1185" s="192">
        <f>S1185*H1185</f>
        <v>0</v>
      </c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R1185" s="193" t="s">
        <v>364</v>
      </c>
      <c r="AT1185" s="193" t="s">
        <v>259</v>
      </c>
      <c r="AU1185" s="193" t="s">
        <v>85</v>
      </c>
      <c r="AY1185" s="19" t="s">
        <v>257</v>
      </c>
      <c r="BE1185" s="194">
        <f>IF(N1185="základní",J1185,0)</f>
        <v>0</v>
      </c>
      <c r="BF1185" s="194">
        <f>IF(N1185="snížená",J1185,0)</f>
        <v>0</v>
      </c>
      <c r="BG1185" s="194">
        <f>IF(N1185="zákl. přenesená",J1185,0)</f>
        <v>0</v>
      </c>
      <c r="BH1185" s="194">
        <f>IF(N1185="sníž. přenesená",J1185,0)</f>
        <v>0</v>
      </c>
      <c r="BI1185" s="194">
        <f>IF(N1185="nulová",J1185,0)</f>
        <v>0</v>
      </c>
      <c r="BJ1185" s="19" t="s">
        <v>82</v>
      </c>
      <c r="BK1185" s="194">
        <f>ROUND(I1185*H1185,2)</f>
        <v>0</v>
      </c>
      <c r="BL1185" s="19" t="s">
        <v>364</v>
      </c>
      <c r="BM1185" s="193" t="s">
        <v>4273</v>
      </c>
    </row>
    <row r="1186" s="13" customFormat="1">
      <c r="A1186" s="13"/>
      <c r="B1186" s="195"/>
      <c r="C1186" s="13"/>
      <c r="D1186" s="196" t="s">
        <v>265</v>
      </c>
      <c r="E1186" s="197" t="s">
        <v>1</v>
      </c>
      <c r="F1186" s="198" t="s">
        <v>4274</v>
      </c>
      <c r="G1186" s="13"/>
      <c r="H1186" s="197" t="s">
        <v>1</v>
      </c>
      <c r="I1186" s="199"/>
      <c r="J1186" s="13"/>
      <c r="K1186" s="13"/>
      <c r="L1186" s="195"/>
      <c r="M1186" s="200"/>
      <c r="N1186" s="201"/>
      <c r="O1186" s="201"/>
      <c r="P1186" s="201"/>
      <c r="Q1186" s="201"/>
      <c r="R1186" s="201"/>
      <c r="S1186" s="201"/>
      <c r="T1186" s="20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197" t="s">
        <v>265</v>
      </c>
      <c r="AU1186" s="197" t="s">
        <v>85</v>
      </c>
      <c r="AV1186" s="13" t="s">
        <v>82</v>
      </c>
      <c r="AW1186" s="13" t="s">
        <v>32</v>
      </c>
      <c r="AX1186" s="13" t="s">
        <v>75</v>
      </c>
      <c r="AY1186" s="197" t="s">
        <v>257</v>
      </c>
    </row>
    <row r="1187" s="14" customFormat="1">
      <c r="A1187" s="14"/>
      <c r="B1187" s="203"/>
      <c r="C1187" s="14"/>
      <c r="D1187" s="196" t="s">
        <v>265</v>
      </c>
      <c r="E1187" s="204" t="s">
        <v>1</v>
      </c>
      <c r="F1187" s="205" t="s">
        <v>4275</v>
      </c>
      <c r="G1187" s="14"/>
      <c r="H1187" s="206">
        <v>0.59999999999999998</v>
      </c>
      <c r="I1187" s="207"/>
      <c r="J1187" s="14"/>
      <c r="K1187" s="14"/>
      <c r="L1187" s="203"/>
      <c r="M1187" s="208"/>
      <c r="N1187" s="209"/>
      <c r="O1187" s="209"/>
      <c r="P1187" s="209"/>
      <c r="Q1187" s="209"/>
      <c r="R1187" s="209"/>
      <c r="S1187" s="209"/>
      <c r="T1187" s="21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04" t="s">
        <v>265</v>
      </c>
      <c r="AU1187" s="204" t="s">
        <v>85</v>
      </c>
      <c r="AV1187" s="14" t="s">
        <v>85</v>
      </c>
      <c r="AW1187" s="14" t="s">
        <v>32</v>
      </c>
      <c r="AX1187" s="14" t="s">
        <v>75</v>
      </c>
      <c r="AY1187" s="204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4276</v>
      </c>
      <c r="G1188" s="14"/>
      <c r="H1188" s="206">
        <v>0.69999999999999996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1.2999999999999998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2" customFormat="1" ht="66.75" customHeight="1">
      <c r="A1190" s="38"/>
      <c r="B1190" s="181"/>
      <c r="C1190" s="182" t="s">
        <v>1467</v>
      </c>
      <c r="D1190" s="182" t="s">
        <v>259</v>
      </c>
      <c r="E1190" s="183" t="s">
        <v>1560</v>
      </c>
      <c r="F1190" s="184" t="s">
        <v>1561</v>
      </c>
      <c r="G1190" s="185" t="s">
        <v>323</v>
      </c>
      <c r="H1190" s="186">
        <v>66.030000000000001</v>
      </c>
      <c r="I1190" s="187"/>
      <c r="J1190" s="188">
        <f>ROUND(I1190*H1190,2)</f>
        <v>0</v>
      </c>
      <c r="K1190" s="184" t="s">
        <v>1</v>
      </c>
      <c r="L1190" s="39"/>
      <c r="M1190" s="189" t="s">
        <v>1</v>
      </c>
      <c r="N1190" s="190" t="s">
        <v>40</v>
      </c>
      <c r="O1190" s="77"/>
      <c r="P1190" s="191">
        <f>O1190*H1190</f>
        <v>0</v>
      </c>
      <c r="Q1190" s="191">
        <v>0</v>
      </c>
      <c r="R1190" s="191">
        <f>Q1190*H1190</f>
        <v>0</v>
      </c>
      <c r="S1190" s="191">
        <v>0</v>
      </c>
      <c r="T1190" s="192">
        <f>S1190*H1190</f>
        <v>0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R1190" s="193" t="s">
        <v>364</v>
      </c>
      <c r="AT1190" s="193" t="s">
        <v>259</v>
      </c>
      <c r="AU1190" s="193" t="s">
        <v>85</v>
      </c>
      <c r="AY1190" s="19" t="s">
        <v>257</v>
      </c>
      <c r="BE1190" s="194">
        <f>IF(N1190="základní",J1190,0)</f>
        <v>0</v>
      </c>
      <c r="BF1190" s="194">
        <f>IF(N1190="snížená",J1190,0)</f>
        <v>0</v>
      </c>
      <c r="BG1190" s="194">
        <f>IF(N1190="zákl. přenesená",J1190,0)</f>
        <v>0</v>
      </c>
      <c r="BH1190" s="194">
        <f>IF(N1190="sníž. přenesená",J1190,0)</f>
        <v>0</v>
      </c>
      <c r="BI1190" s="194">
        <f>IF(N1190="nulová",J1190,0)</f>
        <v>0</v>
      </c>
      <c r="BJ1190" s="19" t="s">
        <v>82</v>
      </c>
      <c r="BK1190" s="194">
        <f>ROUND(I1190*H1190,2)</f>
        <v>0</v>
      </c>
      <c r="BL1190" s="19" t="s">
        <v>364</v>
      </c>
      <c r="BM1190" s="193" t="s">
        <v>4277</v>
      </c>
    </row>
    <row r="1191" s="13" customFormat="1">
      <c r="A1191" s="13"/>
      <c r="B1191" s="195"/>
      <c r="C1191" s="13"/>
      <c r="D1191" s="196" t="s">
        <v>265</v>
      </c>
      <c r="E1191" s="197" t="s">
        <v>1</v>
      </c>
      <c r="F1191" s="198" t="s">
        <v>4274</v>
      </c>
      <c r="G1191" s="13"/>
      <c r="H1191" s="197" t="s">
        <v>1</v>
      </c>
      <c r="I1191" s="199"/>
      <c r="J1191" s="13"/>
      <c r="K1191" s="13"/>
      <c r="L1191" s="195"/>
      <c r="M1191" s="200"/>
      <c r="N1191" s="201"/>
      <c r="O1191" s="201"/>
      <c r="P1191" s="201"/>
      <c r="Q1191" s="201"/>
      <c r="R1191" s="201"/>
      <c r="S1191" s="201"/>
      <c r="T1191" s="20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7" t="s">
        <v>265</v>
      </c>
      <c r="AU1191" s="197" t="s">
        <v>85</v>
      </c>
      <c r="AV1191" s="13" t="s">
        <v>82</v>
      </c>
      <c r="AW1191" s="13" t="s">
        <v>32</v>
      </c>
      <c r="AX1191" s="13" t="s">
        <v>75</v>
      </c>
      <c r="AY1191" s="197" t="s">
        <v>257</v>
      </c>
    </row>
    <row r="1192" s="14" customFormat="1">
      <c r="A1192" s="14"/>
      <c r="B1192" s="203"/>
      <c r="C1192" s="14"/>
      <c r="D1192" s="196" t="s">
        <v>265</v>
      </c>
      <c r="E1192" s="204" t="s">
        <v>1</v>
      </c>
      <c r="F1192" s="205" t="s">
        <v>4278</v>
      </c>
      <c r="G1192" s="14"/>
      <c r="H1192" s="206">
        <v>66.030000000000001</v>
      </c>
      <c r="I1192" s="207"/>
      <c r="J1192" s="14"/>
      <c r="K1192" s="14"/>
      <c r="L1192" s="203"/>
      <c r="M1192" s="208"/>
      <c r="N1192" s="209"/>
      <c r="O1192" s="209"/>
      <c r="P1192" s="209"/>
      <c r="Q1192" s="209"/>
      <c r="R1192" s="209"/>
      <c r="S1192" s="209"/>
      <c r="T1192" s="210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04" t="s">
        <v>265</v>
      </c>
      <c r="AU1192" s="204" t="s">
        <v>85</v>
      </c>
      <c r="AV1192" s="14" t="s">
        <v>85</v>
      </c>
      <c r="AW1192" s="14" t="s">
        <v>32</v>
      </c>
      <c r="AX1192" s="14" t="s">
        <v>75</v>
      </c>
      <c r="AY1192" s="204" t="s">
        <v>257</v>
      </c>
    </row>
    <row r="1193" s="15" customFormat="1">
      <c r="A1193" s="15"/>
      <c r="B1193" s="211"/>
      <c r="C1193" s="15"/>
      <c r="D1193" s="196" t="s">
        <v>265</v>
      </c>
      <c r="E1193" s="212" t="s">
        <v>1</v>
      </c>
      <c r="F1193" s="213" t="s">
        <v>271</v>
      </c>
      <c r="G1193" s="15"/>
      <c r="H1193" s="214">
        <v>66.030000000000001</v>
      </c>
      <c r="I1193" s="215"/>
      <c r="J1193" s="15"/>
      <c r="K1193" s="15"/>
      <c r="L1193" s="211"/>
      <c r="M1193" s="216"/>
      <c r="N1193" s="217"/>
      <c r="O1193" s="217"/>
      <c r="P1193" s="217"/>
      <c r="Q1193" s="217"/>
      <c r="R1193" s="217"/>
      <c r="S1193" s="217"/>
      <c r="T1193" s="218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12" t="s">
        <v>265</v>
      </c>
      <c r="AU1193" s="212" t="s">
        <v>85</v>
      </c>
      <c r="AV1193" s="15" t="s">
        <v>108</v>
      </c>
      <c r="AW1193" s="15" t="s">
        <v>32</v>
      </c>
      <c r="AX1193" s="15" t="s">
        <v>82</v>
      </c>
      <c r="AY1193" s="212" t="s">
        <v>257</v>
      </c>
    </row>
    <row r="1194" s="2" customFormat="1" ht="24.15" customHeight="1">
      <c r="A1194" s="38"/>
      <c r="B1194" s="181"/>
      <c r="C1194" s="182" t="s">
        <v>1474</v>
      </c>
      <c r="D1194" s="182" t="s">
        <v>259</v>
      </c>
      <c r="E1194" s="183" t="s">
        <v>1585</v>
      </c>
      <c r="F1194" s="184" t="s">
        <v>1586</v>
      </c>
      <c r="G1194" s="185" t="s">
        <v>323</v>
      </c>
      <c r="H1194" s="186">
        <v>29.93</v>
      </c>
      <c r="I1194" s="187"/>
      <c r="J1194" s="188">
        <f>ROUND(I1194*H1194,2)</f>
        <v>0</v>
      </c>
      <c r="K1194" s="184" t="s">
        <v>1</v>
      </c>
      <c r="L1194" s="39"/>
      <c r="M1194" s="189" t="s">
        <v>1</v>
      </c>
      <c r="N1194" s="190" t="s">
        <v>40</v>
      </c>
      <c r="O1194" s="77"/>
      <c r="P1194" s="191">
        <f>O1194*H1194</f>
        <v>0</v>
      </c>
      <c r="Q1194" s="191">
        <v>0</v>
      </c>
      <c r="R1194" s="191">
        <f>Q1194*H1194</f>
        <v>0</v>
      </c>
      <c r="S1194" s="191">
        <v>0</v>
      </c>
      <c r="T1194" s="192">
        <f>S1194*H1194</f>
        <v>0</v>
      </c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R1194" s="193" t="s">
        <v>364</v>
      </c>
      <c r="AT1194" s="193" t="s">
        <v>259</v>
      </c>
      <c r="AU1194" s="193" t="s">
        <v>85</v>
      </c>
      <c r="AY1194" s="19" t="s">
        <v>257</v>
      </c>
      <c r="BE1194" s="194">
        <f>IF(N1194="základní",J1194,0)</f>
        <v>0</v>
      </c>
      <c r="BF1194" s="194">
        <f>IF(N1194="snížená",J1194,0)</f>
        <v>0</v>
      </c>
      <c r="BG1194" s="194">
        <f>IF(N1194="zákl. přenesená",J1194,0)</f>
        <v>0</v>
      </c>
      <c r="BH1194" s="194">
        <f>IF(N1194="sníž. přenesená",J1194,0)</f>
        <v>0</v>
      </c>
      <c r="BI1194" s="194">
        <f>IF(N1194="nulová",J1194,0)</f>
        <v>0</v>
      </c>
      <c r="BJ1194" s="19" t="s">
        <v>82</v>
      </c>
      <c r="BK1194" s="194">
        <f>ROUND(I1194*H1194,2)</f>
        <v>0</v>
      </c>
      <c r="BL1194" s="19" t="s">
        <v>364</v>
      </c>
      <c r="BM1194" s="193" t="s">
        <v>4279</v>
      </c>
    </row>
    <row r="1195" s="13" customFormat="1">
      <c r="A1195" s="13"/>
      <c r="B1195" s="195"/>
      <c r="C1195" s="13"/>
      <c r="D1195" s="196" t="s">
        <v>265</v>
      </c>
      <c r="E1195" s="197" t="s">
        <v>1</v>
      </c>
      <c r="F1195" s="198" t="s">
        <v>889</v>
      </c>
      <c r="G1195" s="13"/>
      <c r="H1195" s="197" t="s">
        <v>1</v>
      </c>
      <c r="I1195" s="199"/>
      <c r="J1195" s="13"/>
      <c r="K1195" s="13"/>
      <c r="L1195" s="195"/>
      <c r="M1195" s="200"/>
      <c r="N1195" s="201"/>
      <c r="O1195" s="201"/>
      <c r="P1195" s="201"/>
      <c r="Q1195" s="201"/>
      <c r="R1195" s="201"/>
      <c r="S1195" s="201"/>
      <c r="T1195" s="20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197" t="s">
        <v>265</v>
      </c>
      <c r="AU1195" s="197" t="s">
        <v>85</v>
      </c>
      <c r="AV1195" s="13" t="s">
        <v>82</v>
      </c>
      <c r="AW1195" s="13" t="s">
        <v>32</v>
      </c>
      <c r="AX1195" s="13" t="s">
        <v>75</v>
      </c>
      <c r="AY1195" s="197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4280</v>
      </c>
      <c r="G1196" s="14"/>
      <c r="H1196" s="206">
        <v>16.5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4281</v>
      </c>
      <c r="G1197" s="14"/>
      <c r="H1197" s="206">
        <v>9.2799999999999994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4282</v>
      </c>
      <c r="G1198" s="14"/>
      <c r="H1198" s="206">
        <v>4.1500000000000004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5" customFormat="1">
      <c r="A1199" s="15"/>
      <c r="B1199" s="211"/>
      <c r="C1199" s="15"/>
      <c r="D1199" s="196" t="s">
        <v>265</v>
      </c>
      <c r="E1199" s="212" t="s">
        <v>1</v>
      </c>
      <c r="F1199" s="213" t="s">
        <v>271</v>
      </c>
      <c r="G1199" s="15"/>
      <c r="H1199" s="214">
        <v>29.93</v>
      </c>
      <c r="I1199" s="215"/>
      <c r="J1199" s="15"/>
      <c r="K1199" s="15"/>
      <c r="L1199" s="211"/>
      <c r="M1199" s="216"/>
      <c r="N1199" s="217"/>
      <c r="O1199" s="217"/>
      <c r="P1199" s="217"/>
      <c r="Q1199" s="217"/>
      <c r="R1199" s="217"/>
      <c r="S1199" s="217"/>
      <c r="T1199" s="218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12" t="s">
        <v>265</v>
      </c>
      <c r="AU1199" s="212" t="s">
        <v>85</v>
      </c>
      <c r="AV1199" s="15" t="s">
        <v>108</v>
      </c>
      <c r="AW1199" s="15" t="s">
        <v>32</v>
      </c>
      <c r="AX1199" s="15" t="s">
        <v>82</v>
      </c>
      <c r="AY1199" s="212" t="s">
        <v>257</v>
      </c>
    </row>
    <row r="1200" s="2" customFormat="1" ht="24.15" customHeight="1">
      <c r="A1200" s="38"/>
      <c r="B1200" s="181"/>
      <c r="C1200" s="182" t="s">
        <v>1485</v>
      </c>
      <c r="D1200" s="182" t="s">
        <v>259</v>
      </c>
      <c r="E1200" s="183" t="s">
        <v>1593</v>
      </c>
      <c r="F1200" s="184" t="s">
        <v>1594</v>
      </c>
      <c r="G1200" s="185" t="s">
        <v>304</v>
      </c>
      <c r="H1200" s="186">
        <v>6.7439999999999998</v>
      </c>
      <c r="I1200" s="187"/>
      <c r="J1200" s="188">
        <f>ROUND(I1200*H1200,2)</f>
        <v>0</v>
      </c>
      <c r="K1200" s="184" t="s">
        <v>263</v>
      </c>
      <c r="L1200" s="39"/>
      <c r="M1200" s="189" t="s">
        <v>1</v>
      </c>
      <c r="N1200" s="190" t="s">
        <v>40</v>
      </c>
      <c r="O1200" s="77"/>
      <c r="P1200" s="191">
        <f>O1200*H1200</f>
        <v>0</v>
      </c>
      <c r="Q1200" s="191">
        <v>0</v>
      </c>
      <c r="R1200" s="191">
        <f>Q1200*H1200</f>
        <v>0</v>
      </c>
      <c r="S1200" s="191">
        <v>0</v>
      </c>
      <c r="T1200" s="192">
        <f>S1200*H1200</f>
        <v>0</v>
      </c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R1200" s="193" t="s">
        <v>364</v>
      </c>
      <c r="AT1200" s="193" t="s">
        <v>259</v>
      </c>
      <c r="AU1200" s="193" t="s">
        <v>85</v>
      </c>
      <c r="AY1200" s="19" t="s">
        <v>257</v>
      </c>
      <c r="BE1200" s="194">
        <f>IF(N1200="základní",J1200,0)</f>
        <v>0</v>
      </c>
      <c r="BF1200" s="194">
        <f>IF(N1200="snížená",J1200,0)</f>
        <v>0</v>
      </c>
      <c r="BG1200" s="194">
        <f>IF(N1200="zákl. přenesená",J1200,0)</f>
        <v>0</v>
      </c>
      <c r="BH1200" s="194">
        <f>IF(N1200="sníž. přenesená",J1200,0)</f>
        <v>0</v>
      </c>
      <c r="BI1200" s="194">
        <f>IF(N1200="nulová",J1200,0)</f>
        <v>0</v>
      </c>
      <c r="BJ1200" s="19" t="s">
        <v>82</v>
      </c>
      <c r="BK1200" s="194">
        <f>ROUND(I1200*H1200,2)</f>
        <v>0</v>
      </c>
      <c r="BL1200" s="19" t="s">
        <v>364</v>
      </c>
      <c r="BM1200" s="193" t="s">
        <v>4283</v>
      </c>
    </row>
    <row r="1201" s="2" customFormat="1" ht="24.15" customHeight="1">
      <c r="A1201" s="38"/>
      <c r="B1201" s="181"/>
      <c r="C1201" s="182" t="s">
        <v>1491</v>
      </c>
      <c r="D1201" s="182" t="s">
        <v>259</v>
      </c>
      <c r="E1201" s="183" t="s">
        <v>1597</v>
      </c>
      <c r="F1201" s="184" t="s">
        <v>1598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4284</v>
      </c>
    </row>
    <row r="1202" s="12" customFormat="1" ht="22.8" customHeight="1">
      <c r="A1202" s="12"/>
      <c r="B1202" s="168"/>
      <c r="C1202" s="12"/>
      <c r="D1202" s="169" t="s">
        <v>74</v>
      </c>
      <c r="E1202" s="179" t="s">
        <v>1600</v>
      </c>
      <c r="F1202" s="179" t="s">
        <v>1601</v>
      </c>
      <c r="G1202" s="12"/>
      <c r="H1202" s="12"/>
      <c r="I1202" s="171"/>
      <c r="J1202" s="180">
        <f>BK1202</f>
        <v>0</v>
      </c>
      <c r="K1202" s="12"/>
      <c r="L1202" s="168"/>
      <c r="M1202" s="173"/>
      <c r="N1202" s="174"/>
      <c r="O1202" s="174"/>
      <c r="P1202" s="175">
        <f>SUM(P1203:P1206)</f>
        <v>0</v>
      </c>
      <c r="Q1202" s="174"/>
      <c r="R1202" s="175">
        <f>SUM(R1203:R1206)</f>
        <v>0</v>
      </c>
      <c r="S1202" s="174"/>
      <c r="T1202" s="176">
        <f>SUM(T1203:T1206)</f>
        <v>0</v>
      </c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R1202" s="169" t="s">
        <v>85</v>
      </c>
      <c r="AT1202" s="177" t="s">
        <v>74</v>
      </c>
      <c r="AU1202" s="177" t="s">
        <v>82</v>
      </c>
      <c r="AY1202" s="169" t="s">
        <v>257</v>
      </c>
      <c r="BK1202" s="178">
        <f>SUM(BK1203:BK1206)</f>
        <v>0</v>
      </c>
    </row>
    <row r="1203" s="2" customFormat="1" ht="44.25" customHeight="1">
      <c r="A1203" s="38"/>
      <c r="B1203" s="181"/>
      <c r="C1203" s="182" t="s">
        <v>1504</v>
      </c>
      <c r="D1203" s="182" t="s">
        <v>259</v>
      </c>
      <c r="E1203" s="183" t="s">
        <v>1603</v>
      </c>
      <c r="F1203" s="184" t="s">
        <v>1604</v>
      </c>
      <c r="G1203" s="185" t="s">
        <v>1605</v>
      </c>
      <c r="H1203" s="186">
        <v>32</v>
      </c>
      <c r="I1203" s="187"/>
      <c r="J1203" s="188">
        <f>ROUND(I1203*H1203,2)</f>
        <v>0</v>
      </c>
      <c r="K1203" s="184" t="s">
        <v>1</v>
      </c>
      <c r="L1203" s="39"/>
      <c r="M1203" s="189" t="s">
        <v>1</v>
      </c>
      <c r="N1203" s="190" t="s">
        <v>40</v>
      </c>
      <c r="O1203" s="77"/>
      <c r="P1203" s="191">
        <f>O1203*H1203</f>
        <v>0</v>
      </c>
      <c r="Q1203" s="191">
        <v>0</v>
      </c>
      <c r="R1203" s="191">
        <f>Q1203*H1203</f>
        <v>0</v>
      </c>
      <c r="S1203" s="191">
        <v>0</v>
      </c>
      <c r="T1203" s="192">
        <f>S1203*H1203</f>
        <v>0</v>
      </c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R1203" s="193" t="s">
        <v>364</v>
      </c>
      <c r="AT1203" s="193" t="s">
        <v>259</v>
      </c>
      <c r="AU1203" s="193" t="s">
        <v>85</v>
      </c>
      <c r="AY1203" s="19" t="s">
        <v>257</v>
      </c>
      <c r="BE1203" s="194">
        <f>IF(N1203="základní",J1203,0)</f>
        <v>0</v>
      </c>
      <c r="BF1203" s="194">
        <f>IF(N1203="snížená",J1203,0)</f>
        <v>0</v>
      </c>
      <c r="BG1203" s="194">
        <f>IF(N1203="zákl. přenesená",J1203,0)</f>
        <v>0</v>
      </c>
      <c r="BH1203" s="194">
        <f>IF(N1203="sníž. přenesená",J1203,0)</f>
        <v>0</v>
      </c>
      <c r="BI1203" s="194">
        <f>IF(N1203="nulová",J1203,0)</f>
        <v>0</v>
      </c>
      <c r="BJ1203" s="19" t="s">
        <v>82</v>
      </c>
      <c r="BK1203" s="194">
        <f>ROUND(I1203*H1203,2)</f>
        <v>0</v>
      </c>
      <c r="BL1203" s="19" t="s">
        <v>364</v>
      </c>
      <c r="BM1203" s="193" t="s">
        <v>4285</v>
      </c>
    </row>
    <row r="1204" s="2" customFormat="1" ht="44.25" customHeight="1">
      <c r="A1204" s="38"/>
      <c r="B1204" s="181"/>
      <c r="C1204" s="182" t="s">
        <v>1513</v>
      </c>
      <c r="D1204" s="182" t="s">
        <v>259</v>
      </c>
      <c r="E1204" s="183" t="s">
        <v>1608</v>
      </c>
      <c r="F1204" s="184" t="s">
        <v>1609</v>
      </c>
      <c r="G1204" s="185" t="s">
        <v>1605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4286</v>
      </c>
    </row>
    <row r="1205" s="2" customFormat="1" ht="49.05" customHeight="1">
      <c r="A1205" s="38"/>
      <c r="B1205" s="181"/>
      <c r="C1205" s="182" t="s">
        <v>1520</v>
      </c>
      <c r="D1205" s="182" t="s">
        <v>259</v>
      </c>
      <c r="E1205" s="183" t="s">
        <v>1612</v>
      </c>
      <c r="F1205" s="184" t="s">
        <v>1613</v>
      </c>
      <c r="G1205" s="185" t="s">
        <v>1605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4287</v>
      </c>
    </row>
    <row r="1206" s="2" customFormat="1" ht="44.25" customHeight="1">
      <c r="A1206" s="38"/>
      <c r="B1206" s="181"/>
      <c r="C1206" s="182" t="s">
        <v>1524</v>
      </c>
      <c r="D1206" s="182" t="s">
        <v>259</v>
      </c>
      <c r="E1206" s="183" t="s">
        <v>1616</v>
      </c>
      <c r="F1206" s="184" t="s">
        <v>1617</v>
      </c>
      <c r="G1206" s="185" t="s">
        <v>1605</v>
      </c>
      <c r="H1206" s="186">
        <v>16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4288</v>
      </c>
    </row>
    <row r="1207" s="12" customFormat="1" ht="22.8" customHeight="1">
      <c r="A1207" s="12"/>
      <c r="B1207" s="168"/>
      <c r="C1207" s="12"/>
      <c r="D1207" s="169" t="s">
        <v>74</v>
      </c>
      <c r="E1207" s="179" t="s">
        <v>1619</v>
      </c>
      <c r="F1207" s="179" t="s">
        <v>1620</v>
      </c>
      <c r="G1207" s="12"/>
      <c r="H1207" s="12"/>
      <c r="I1207" s="171"/>
      <c r="J1207" s="180">
        <f>BK1207</f>
        <v>0</v>
      </c>
      <c r="K1207" s="12"/>
      <c r="L1207" s="168"/>
      <c r="M1207" s="173"/>
      <c r="N1207" s="174"/>
      <c r="O1207" s="174"/>
      <c r="P1207" s="175">
        <f>SUM(P1208:P1219)</f>
        <v>0</v>
      </c>
      <c r="Q1207" s="174"/>
      <c r="R1207" s="175">
        <f>SUM(R1208:R1219)</f>
        <v>0</v>
      </c>
      <c r="S1207" s="174"/>
      <c r="T1207" s="176">
        <f>SUM(T1208:T1219)</f>
        <v>0</v>
      </c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R1207" s="169" t="s">
        <v>85</v>
      </c>
      <c r="AT1207" s="177" t="s">
        <v>74</v>
      </c>
      <c r="AU1207" s="177" t="s">
        <v>82</v>
      </c>
      <c r="AY1207" s="169" t="s">
        <v>257</v>
      </c>
      <c r="BK1207" s="178">
        <f>SUM(BK1208:BK1219)</f>
        <v>0</v>
      </c>
    </row>
    <row r="1208" s="2" customFormat="1" ht="37.8" customHeight="1">
      <c r="A1208" s="38"/>
      <c r="B1208" s="181"/>
      <c r="C1208" s="182" t="s">
        <v>1528</v>
      </c>
      <c r="D1208" s="182" t="s">
        <v>259</v>
      </c>
      <c r="E1208" s="183" t="s">
        <v>4289</v>
      </c>
      <c r="F1208" s="184" t="s">
        <v>4290</v>
      </c>
      <c r="G1208" s="185" t="s">
        <v>773</v>
      </c>
      <c r="H1208" s="186">
        <v>1</v>
      </c>
      <c r="I1208" s="187"/>
      <c r="J1208" s="188">
        <f>ROUND(I1208*H1208,2)</f>
        <v>0</v>
      </c>
      <c r="K1208" s="184" t="s">
        <v>1</v>
      </c>
      <c r="L1208" s="39"/>
      <c r="M1208" s="189" t="s">
        <v>1</v>
      </c>
      <c r="N1208" s="190" t="s">
        <v>40</v>
      </c>
      <c r="O1208" s="77"/>
      <c r="P1208" s="191">
        <f>O1208*H1208</f>
        <v>0</v>
      </c>
      <c r="Q1208" s="191">
        <v>0</v>
      </c>
      <c r="R1208" s="191">
        <f>Q1208*H1208</f>
        <v>0</v>
      </c>
      <c r="S1208" s="191">
        <v>0</v>
      </c>
      <c r="T1208" s="192">
        <f>S1208*H1208</f>
        <v>0</v>
      </c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R1208" s="193" t="s">
        <v>364</v>
      </c>
      <c r="AT1208" s="193" t="s">
        <v>259</v>
      </c>
      <c r="AU1208" s="193" t="s">
        <v>85</v>
      </c>
      <c r="AY1208" s="19" t="s">
        <v>257</v>
      </c>
      <c r="BE1208" s="194">
        <f>IF(N1208="základní",J1208,0)</f>
        <v>0</v>
      </c>
      <c r="BF1208" s="194">
        <f>IF(N1208="snížená",J1208,0)</f>
        <v>0</v>
      </c>
      <c r="BG1208" s="194">
        <f>IF(N1208="zákl. přenesená",J1208,0)</f>
        <v>0</v>
      </c>
      <c r="BH1208" s="194">
        <f>IF(N1208="sníž. přenesená",J1208,0)</f>
        <v>0</v>
      </c>
      <c r="BI1208" s="194">
        <f>IF(N1208="nulová",J1208,0)</f>
        <v>0</v>
      </c>
      <c r="BJ1208" s="19" t="s">
        <v>82</v>
      </c>
      <c r="BK1208" s="194">
        <f>ROUND(I1208*H1208,2)</f>
        <v>0</v>
      </c>
      <c r="BL1208" s="19" t="s">
        <v>364</v>
      </c>
      <c r="BM1208" s="193" t="s">
        <v>4291</v>
      </c>
    </row>
    <row r="1209" s="2" customFormat="1" ht="37.8" customHeight="1">
      <c r="A1209" s="38"/>
      <c r="B1209" s="181"/>
      <c r="C1209" s="182" t="s">
        <v>1532</v>
      </c>
      <c r="D1209" s="182" t="s">
        <v>259</v>
      </c>
      <c r="E1209" s="183" t="s">
        <v>4292</v>
      </c>
      <c r="F1209" s="184" t="s">
        <v>4293</v>
      </c>
      <c r="G1209" s="185" t="s">
        <v>773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4294</v>
      </c>
    </row>
    <row r="1210" s="2" customFormat="1" ht="37.8" customHeight="1">
      <c r="A1210" s="38"/>
      <c r="B1210" s="181"/>
      <c r="C1210" s="182" t="s">
        <v>1538</v>
      </c>
      <c r="D1210" s="182" t="s">
        <v>259</v>
      </c>
      <c r="E1210" s="183" t="s">
        <v>4295</v>
      </c>
      <c r="F1210" s="184" t="s">
        <v>4296</v>
      </c>
      <c r="G1210" s="185" t="s">
        <v>773</v>
      </c>
      <c r="H1210" s="186">
        <v>2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4297</v>
      </c>
    </row>
    <row r="1211" s="2" customFormat="1" ht="37.8" customHeight="1">
      <c r="A1211" s="38"/>
      <c r="B1211" s="181"/>
      <c r="C1211" s="182" t="s">
        <v>1546</v>
      </c>
      <c r="D1211" s="182" t="s">
        <v>259</v>
      </c>
      <c r="E1211" s="183" t="s">
        <v>4298</v>
      </c>
      <c r="F1211" s="184" t="s">
        <v>4299</v>
      </c>
      <c r="G1211" s="185" t="s">
        <v>773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4300</v>
      </c>
    </row>
    <row r="1212" s="2" customFormat="1" ht="49.05" customHeight="1">
      <c r="A1212" s="38"/>
      <c r="B1212" s="181"/>
      <c r="C1212" s="182" t="s">
        <v>911</v>
      </c>
      <c r="D1212" s="182" t="s">
        <v>259</v>
      </c>
      <c r="E1212" s="183" t="s">
        <v>4301</v>
      </c>
      <c r="F1212" s="184" t="s">
        <v>4302</v>
      </c>
      <c r="G1212" s="185" t="s">
        <v>773</v>
      </c>
      <c r="H1212" s="186">
        <v>1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4303</v>
      </c>
    </row>
    <row r="1213" s="2" customFormat="1" ht="49.05" customHeight="1">
      <c r="A1213" s="38"/>
      <c r="B1213" s="181"/>
      <c r="C1213" s="182" t="s">
        <v>1559</v>
      </c>
      <c r="D1213" s="182" t="s">
        <v>259</v>
      </c>
      <c r="E1213" s="183" t="s">
        <v>4304</v>
      </c>
      <c r="F1213" s="184" t="s">
        <v>4305</v>
      </c>
      <c r="G1213" s="185" t="s">
        <v>773</v>
      </c>
      <c r="H1213" s="186">
        <v>2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4306</v>
      </c>
    </row>
    <row r="1214" s="2" customFormat="1" ht="44.25" customHeight="1">
      <c r="A1214" s="38"/>
      <c r="B1214" s="181"/>
      <c r="C1214" s="182" t="s">
        <v>1584</v>
      </c>
      <c r="D1214" s="182" t="s">
        <v>259</v>
      </c>
      <c r="E1214" s="183" t="s">
        <v>4307</v>
      </c>
      <c r="F1214" s="184" t="s">
        <v>4308</v>
      </c>
      <c r="G1214" s="185" t="s">
        <v>773</v>
      </c>
      <c r="H1214" s="186">
        <v>1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4309</v>
      </c>
    </row>
    <row r="1215" s="2" customFormat="1" ht="44.25" customHeight="1">
      <c r="A1215" s="38"/>
      <c r="B1215" s="181"/>
      <c r="C1215" s="182" t="s">
        <v>1592</v>
      </c>
      <c r="D1215" s="182" t="s">
        <v>259</v>
      </c>
      <c r="E1215" s="183" t="s">
        <v>4310</v>
      </c>
      <c r="F1215" s="184" t="s">
        <v>4311</v>
      </c>
      <c r="G1215" s="185" t="s">
        <v>773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4312</v>
      </c>
    </row>
    <row r="1216" s="2" customFormat="1" ht="49.05" customHeight="1">
      <c r="A1216" s="38"/>
      <c r="B1216" s="181"/>
      <c r="C1216" s="182" t="s">
        <v>1596</v>
      </c>
      <c r="D1216" s="182" t="s">
        <v>259</v>
      </c>
      <c r="E1216" s="183" t="s">
        <v>4313</v>
      </c>
      <c r="F1216" s="184" t="s">
        <v>4314</v>
      </c>
      <c r="G1216" s="185" t="s">
        <v>773</v>
      </c>
      <c r="H1216" s="186">
        <v>5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4315</v>
      </c>
    </row>
    <row r="1217" s="2" customFormat="1" ht="44.25" customHeight="1">
      <c r="A1217" s="38"/>
      <c r="B1217" s="181"/>
      <c r="C1217" s="182" t="s">
        <v>1602</v>
      </c>
      <c r="D1217" s="182" t="s">
        <v>259</v>
      </c>
      <c r="E1217" s="183" t="s">
        <v>4316</v>
      </c>
      <c r="F1217" s="184" t="s">
        <v>4317</v>
      </c>
      <c r="G1217" s="185" t="s">
        <v>773</v>
      </c>
      <c r="H1217" s="186">
        <v>1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4318</v>
      </c>
    </row>
    <row r="1218" s="2" customFormat="1" ht="44.25" customHeight="1">
      <c r="A1218" s="38"/>
      <c r="B1218" s="181"/>
      <c r="C1218" s="182" t="s">
        <v>1607</v>
      </c>
      <c r="D1218" s="182" t="s">
        <v>259</v>
      </c>
      <c r="E1218" s="183" t="s">
        <v>4319</v>
      </c>
      <c r="F1218" s="184" t="s">
        <v>4320</v>
      </c>
      <c r="G1218" s="185" t="s">
        <v>773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4321</v>
      </c>
    </row>
    <row r="1219" s="2" customFormat="1" ht="44.25" customHeight="1">
      <c r="A1219" s="38"/>
      <c r="B1219" s="181"/>
      <c r="C1219" s="182" t="s">
        <v>1611</v>
      </c>
      <c r="D1219" s="182" t="s">
        <v>259</v>
      </c>
      <c r="E1219" s="183" t="s">
        <v>4322</v>
      </c>
      <c r="F1219" s="184" t="s">
        <v>4323</v>
      </c>
      <c r="G1219" s="185" t="s">
        <v>773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4324</v>
      </c>
    </row>
    <row r="1220" s="12" customFormat="1" ht="22.8" customHeight="1">
      <c r="A1220" s="12"/>
      <c r="B1220" s="168"/>
      <c r="C1220" s="12"/>
      <c r="D1220" s="169" t="s">
        <v>74</v>
      </c>
      <c r="E1220" s="179" t="s">
        <v>1773</v>
      </c>
      <c r="F1220" s="179" t="s">
        <v>1774</v>
      </c>
      <c r="G1220" s="12"/>
      <c r="H1220" s="12"/>
      <c r="I1220" s="171"/>
      <c r="J1220" s="180">
        <f>BK1220</f>
        <v>0</v>
      </c>
      <c r="K1220" s="12"/>
      <c r="L1220" s="168"/>
      <c r="M1220" s="173"/>
      <c r="N1220" s="174"/>
      <c r="O1220" s="174"/>
      <c r="P1220" s="175">
        <f>SUM(P1221:P1236)</f>
        <v>0</v>
      </c>
      <c r="Q1220" s="174"/>
      <c r="R1220" s="175">
        <f>SUM(R1221:R1236)</f>
        <v>0</v>
      </c>
      <c r="S1220" s="174"/>
      <c r="T1220" s="176">
        <f>SUM(T1221:T1236)</f>
        <v>0</v>
      </c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R1220" s="169" t="s">
        <v>85</v>
      </c>
      <c r="AT1220" s="177" t="s">
        <v>74</v>
      </c>
      <c r="AU1220" s="177" t="s">
        <v>82</v>
      </c>
      <c r="AY1220" s="169" t="s">
        <v>257</v>
      </c>
      <c r="BK1220" s="178">
        <f>SUM(BK1221:BK1236)</f>
        <v>0</v>
      </c>
    </row>
    <row r="1221" s="2" customFormat="1" ht="49.05" customHeight="1">
      <c r="A1221" s="38"/>
      <c r="B1221" s="181"/>
      <c r="C1221" s="182" t="s">
        <v>1615</v>
      </c>
      <c r="D1221" s="182" t="s">
        <v>259</v>
      </c>
      <c r="E1221" s="183" t="s">
        <v>4325</v>
      </c>
      <c r="F1221" s="184" t="s">
        <v>4326</v>
      </c>
      <c r="G1221" s="185" t="s">
        <v>323</v>
      </c>
      <c r="H1221" s="186">
        <v>110.95999999999999</v>
      </c>
      <c r="I1221" s="187"/>
      <c r="J1221" s="188">
        <f>ROUND(I1221*H1221,2)</f>
        <v>0</v>
      </c>
      <c r="K1221" s="184" t="s">
        <v>1</v>
      </c>
      <c r="L1221" s="39"/>
      <c r="M1221" s="189" t="s">
        <v>1</v>
      </c>
      <c r="N1221" s="190" t="s">
        <v>40</v>
      </c>
      <c r="O1221" s="77"/>
      <c r="P1221" s="191">
        <f>O1221*H1221</f>
        <v>0</v>
      </c>
      <c r="Q1221" s="191">
        <v>0</v>
      </c>
      <c r="R1221" s="191">
        <f>Q1221*H1221</f>
        <v>0</v>
      </c>
      <c r="S1221" s="191">
        <v>0</v>
      </c>
      <c r="T1221" s="192">
        <f>S1221*H1221</f>
        <v>0</v>
      </c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R1221" s="193" t="s">
        <v>364</v>
      </c>
      <c r="AT1221" s="193" t="s">
        <v>259</v>
      </c>
      <c r="AU1221" s="193" t="s">
        <v>85</v>
      </c>
      <c r="AY1221" s="19" t="s">
        <v>257</v>
      </c>
      <c r="BE1221" s="194">
        <f>IF(N1221="základní",J1221,0)</f>
        <v>0</v>
      </c>
      <c r="BF1221" s="194">
        <f>IF(N1221="snížená",J1221,0)</f>
        <v>0</v>
      </c>
      <c r="BG1221" s="194">
        <f>IF(N1221="zákl. přenesená",J1221,0)</f>
        <v>0</v>
      </c>
      <c r="BH1221" s="194">
        <f>IF(N1221="sníž. přenesená",J1221,0)</f>
        <v>0</v>
      </c>
      <c r="BI1221" s="194">
        <f>IF(N1221="nulová",J1221,0)</f>
        <v>0</v>
      </c>
      <c r="BJ1221" s="19" t="s">
        <v>82</v>
      </c>
      <c r="BK1221" s="194">
        <f>ROUND(I1221*H1221,2)</f>
        <v>0</v>
      </c>
      <c r="BL1221" s="19" t="s">
        <v>364</v>
      </c>
      <c r="BM1221" s="193" t="s">
        <v>4327</v>
      </c>
    </row>
    <row r="1222" s="2" customFormat="1" ht="49.05" customHeight="1">
      <c r="A1222" s="38"/>
      <c r="B1222" s="181"/>
      <c r="C1222" s="182" t="s">
        <v>1621</v>
      </c>
      <c r="D1222" s="182" t="s">
        <v>259</v>
      </c>
      <c r="E1222" s="183" t="s">
        <v>4328</v>
      </c>
      <c r="F1222" s="184" t="s">
        <v>4329</v>
      </c>
      <c r="G1222" s="185" t="s">
        <v>323</v>
      </c>
      <c r="H1222" s="186">
        <v>42.560000000000002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4330</v>
      </c>
    </row>
    <row r="1223" s="2" customFormat="1" ht="62.7" customHeight="1">
      <c r="A1223" s="38"/>
      <c r="B1223" s="181"/>
      <c r="C1223" s="182" t="s">
        <v>1625</v>
      </c>
      <c r="D1223" s="182" t="s">
        <v>259</v>
      </c>
      <c r="E1223" s="183" t="s">
        <v>4331</v>
      </c>
      <c r="F1223" s="184" t="s">
        <v>4332</v>
      </c>
      <c r="G1223" s="185" t="s">
        <v>323</v>
      </c>
      <c r="H1223" s="186">
        <v>18.600000000000001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4333</v>
      </c>
    </row>
    <row r="1224" s="2" customFormat="1" ht="49.05" customHeight="1">
      <c r="A1224" s="38"/>
      <c r="B1224" s="181"/>
      <c r="C1224" s="182" t="s">
        <v>1629</v>
      </c>
      <c r="D1224" s="182" t="s">
        <v>259</v>
      </c>
      <c r="E1224" s="183" t="s">
        <v>4334</v>
      </c>
      <c r="F1224" s="184" t="s">
        <v>1797</v>
      </c>
      <c r="G1224" s="185" t="s">
        <v>1798</v>
      </c>
      <c r="H1224" s="186">
        <v>325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4335</v>
      </c>
    </row>
    <row r="1225" s="2" customFormat="1" ht="49.05" customHeight="1">
      <c r="A1225" s="38"/>
      <c r="B1225" s="181"/>
      <c r="C1225" s="182" t="s">
        <v>1633</v>
      </c>
      <c r="D1225" s="182" t="s">
        <v>259</v>
      </c>
      <c r="E1225" s="183" t="s">
        <v>4336</v>
      </c>
      <c r="F1225" s="184" t="s">
        <v>1802</v>
      </c>
      <c r="G1225" s="185" t="s">
        <v>773</v>
      </c>
      <c r="H1225" s="186">
        <v>1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4337</v>
      </c>
    </row>
    <row r="1226" s="2" customFormat="1" ht="49.05" customHeight="1">
      <c r="A1226" s="38"/>
      <c r="B1226" s="181"/>
      <c r="C1226" s="182" t="s">
        <v>1637</v>
      </c>
      <c r="D1226" s="182" t="s">
        <v>259</v>
      </c>
      <c r="E1226" s="183" t="s">
        <v>4338</v>
      </c>
      <c r="F1226" s="184" t="s">
        <v>1806</v>
      </c>
      <c r="G1226" s="185" t="s">
        <v>422</v>
      </c>
      <c r="H1226" s="186">
        <v>82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4339</v>
      </c>
    </row>
    <row r="1227" s="2" customFormat="1" ht="49.05" customHeight="1">
      <c r="A1227" s="38"/>
      <c r="B1227" s="181"/>
      <c r="C1227" s="182" t="s">
        <v>1641</v>
      </c>
      <c r="D1227" s="182" t="s">
        <v>259</v>
      </c>
      <c r="E1227" s="183" t="s">
        <v>4340</v>
      </c>
      <c r="F1227" s="184" t="s">
        <v>1814</v>
      </c>
      <c r="G1227" s="185" t="s">
        <v>773</v>
      </c>
      <c r="H1227" s="186">
        <v>6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4341</v>
      </c>
    </row>
    <row r="1228" s="2" customFormat="1" ht="49.05" customHeight="1">
      <c r="A1228" s="38"/>
      <c r="B1228" s="181"/>
      <c r="C1228" s="182" t="s">
        <v>1645</v>
      </c>
      <c r="D1228" s="182" t="s">
        <v>259</v>
      </c>
      <c r="E1228" s="183" t="s">
        <v>1817</v>
      </c>
      <c r="F1228" s="184" t="s">
        <v>1818</v>
      </c>
      <c r="G1228" s="185" t="s">
        <v>422</v>
      </c>
      <c r="H1228" s="186">
        <v>37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4342</v>
      </c>
    </row>
    <row r="1229" s="2" customFormat="1" ht="49.05" customHeight="1">
      <c r="A1229" s="38"/>
      <c r="B1229" s="181"/>
      <c r="C1229" s="182" t="s">
        <v>1649</v>
      </c>
      <c r="D1229" s="182" t="s">
        <v>259</v>
      </c>
      <c r="E1229" s="183" t="s">
        <v>4343</v>
      </c>
      <c r="F1229" s="184" t="s">
        <v>1822</v>
      </c>
      <c r="G1229" s="185" t="s">
        <v>773</v>
      </c>
      <c r="H1229" s="186">
        <v>5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4344</v>
      </c>
    </row>
    <row r="1230" s="2" customFormat="1" ht="49.05" customHeight="1">
      <c r="A1230" s="38"/>
      <c r="B1230" s="181"/>
      <c r="C1230" s="182" t="s">
        <v>1653</v>
      </c>
      <c r="D1230" s="182" t="s">
        <v>259</v>
      </c>
      <c r="E1230" s="183" t="s">
        <v>1837</v>
      </c>
      <c r="F1230" s="184" t="s">
        <v>1838</v>
      </c>
      <c r="G1230" s="185" t="s">
        <v>773</v>
      </c>
      <c r="H1230" s="186">
        <v>1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4345</v>
      </c>
    </row>
    <row r="1231" s="2" customFormat="1" ht="49.05" customHeight="1">
      <c r="A1231" s="38"/>
      <c r="B1231" s="181"/>
      <c r="C1231" s="182" t="s">
        <v>1657</v>
      </c>
      <c r="D1231" s="182" t="s">
        <v>259</v>
      </c>
      <c r="E1231" s="183" t="s">
        <v>1869</v>
      </c>
      <c r="F1231" s="184" t="s">
        <v>1870</v>
      </c>
      <c r="G1231" s="185" t="s">
        <v>1798</v>
      </c>
      <c r="H1231" s="186">
        <v>122.98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4346</v>
      </c>
    </row>
    <row r="1232" s="2" customFormat="1" ht="49.05" customHeight="1">
      <c r="A1232" s="38"/>
      <c r="B1232" s="181"/>
      <c r="C1232" s="182" t="s">
        <v>1661</v>
      </c>
      <c r="D1232" s="182" t="s">
        <v>259</v>
      </c>
      <c r="E1232" s="183" t="s">
        <v>4347</v>
      </c>
      <c r="F1232" s="184" t="s">
        <v>1874</v>
      </c>
      <c r="G1232" s="185" t="s">
        <v>773</v>
      </c>
      <c r="H1232" s="186">
        <v>15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4348</v>
      </c>
    </row>
    <row r="1233" s="2" customFormat="1" ht="37.8" customHeight="1">
      <c r="A1233" s="38"/>
      <c r="B1233" s="181"/>
      <c r="C1233" s="182" t="s">
        <v>1665</v>
      </c>
      <c r="D1233" s="182" t="s">
        <v>259</v>
      </c>
      <c r="E1233" s="183" t="s">
        <v>4349</v>
      </c>
      <c r="F1233" s="184" t="s">
        <v>1906</v>
      </c>
      <c r="G1233" s="185" t="s">
        <v>422</v>
      </c>
      <c r="H1233" s="186">
        <v>13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4350</v>
      </c>
    </row>
    <row r="1234" s="2" customFormat="1" ht="49.05" customHeight="1">
      <c r="A1234" s="38"/>
      <c r="B1234" s="181"/>
      <c r="C1234" s="182" t="s">
        <v>1669</v>
      </c>
      <c r="D1234" s="182" t="s">
        <v>259</v>
      </c>
      <c r="E1234" s="183" t="s">
        <v>1917</v>
      </c>
      <c r="F1234" s="184" t="s">
        <v>1918</v>
      </c>
      <c r="G1234" s="185" t="s">
        <v>422</v>
      </c>
      <c r="H1234" s="186">
        <v>46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4351</v>
      </c>
    </row>
    <row r="1235" s="2" customFormat="1" ht="49.05" customHeight="1">
      <c r="A1235" s="38"/>
      <c r="B1235" s="181"/>
      <c r="C1235" s="182" t="s">
        <v>1673</v>
      </c>
      <c r="D1235" s="182" t="s">
        <v>259</v>
      </c>
      <c r="E1235" s="183" t="s">
        <v>1925</v>
      </c>
      <c r="F1235" s="184" t="s">
        <v>1926</v>
      </c>
      <c r="G1235" s="185" t="s">
        <v>773</v>
      </c>
      <c r="H1235" s="186">
        <v>2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4352</v>
      </c>
    </row>
    <row r="1236" s="2" customFormat="1" ht="49.05" customHeight="1">
      <c r="A1236" s="38"/>
      <c r="B1236" s="181"/>
      <c r="C1236" s="182" t="s">
        <v>1677</v>
      </c>
      <c r="D1236" s="182" t="s">
        <v>259</v>
      </c>
      <c r="E1236" s="183" t="s">
        <v>1933</v>
      </c>
      <c r="F1236" s="184" t="s">
        <v>1934</v>
      </c>
      <c r="G1236" s="185" t="s">
        <v>1798</v>
      </c>
      <c r="H1236" s="186">
        <v>755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4353</v>
      </c>
    </row>
    <row r="1237" s="12" customFormat="1" ht="22.8" customHeight="1">
      <c r="A1237" s="12"/>
      <c r="B1237" s="168"/>
      <c r="C1237" s="12"/>
      <c r="D1237" s="169" t="s">
        <v>74</v>
      </c>
      <c r="E1237" s="179" t="s">
        <v>1936</v>
      </c>
      <c r="F1237" s="179" t="s">
        <v>1937</v>
      </c>
      <c r="G1237" s="12"/>
      <c r="H1237" s="12"/>
      <c r="I1237" s="171"/>
      <c r="J1237" s="180">
        <f>BK1237</f>
        <v>0</v>
      </c>
      <c r="K1237" s="12"/>
      <c r="L1237" s="168"/>
      <c r="M1237" s="173"/>
      <c r="N1237" s="174"/>
      <c r="O1237" s="174"/>
      <c r="P1237" s="175">
        <f>SUM(P1238:P1240)</f>
        <v>0</v>
      </c>
      <c r="Q1237" s="174"/>
      <c r="R1237" s="175">
        <f>SUM(R1238:R1240)</f>
        <v>0</v>
      </c>
      <c r="S1237" s="174"/>
      <c r="T1237" s="176">
        <f>SUM(T1238:T1240)</f>
        <v>0</v>
      </c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R1237" s="169" t="s">
        <v>85</v>
      </c>
      <c r="AT1237" s="177" t="s">
        <v>74</v>
      </c>
      <c r="AU1237" s="177" t="s">
        <v>82</v>
      </c>
      <c r="AY1237" s="169" t="s">
        <v>257</v>
      </c>
      <c r="BK1237" s="178">
        <f>SUM(BK1238:BK1240)</f>
        <v>0</v>
      </c>
    </row>
    <row r="1238" s="2" customFormat="1" ht="37.8" customHeight="1">
      <c r="A1238" s="38"/>
      <c r="B1238" s="181"/>
      <c r="C1238" s="182" t="s">
        <v>1681</v>
      </c>
      <c r="D1238" s="182" t="s">
        <v>259</v>
      </c>
      <c r="E1238" s="183" t="s">
        <v>1943</v>
      </c>
      <c r="F1238" s="184" t="s">
        <v>1944</v>
      </c>
      <c r="G1238" s="185" t="s">
        <v>422</v>
      </c>
      <c r="H1238" s="186">
        <v>13</v>
      </c>
      <c r="I1238" s="187"/>
      <c r="J1238" s="188">
        <f>ROUND(I1238*H1238,2)</f>
        <v>0</v>
      </c>
      <c r="K1238" s="184" t="s">
        <v>1</v>
      </c>
      <c r="L1238" s="39"/>
      <c r="M1238" s="189" t="s">
        <v>1</v>
      </c>
      <c r="N1238" s="190" t="s">
        <v>40</v>
      </c>
      <c r="O1238" s="77"/>
      <c r="P1238" s="191">
        <f>O1238*H1238</f>
        <v>0</v>
      </c>
      <c r="Q1238" s="191">
        <v>0</v>
      </c>
      <c r="R1238" s="191">
        <f>Q1238*H1238</f>
        <v>0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364</v>
      </c>
      <c r="AT1238" s="193" t="s">
        <v>259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4354</v>
      </c>
    </row>
    <row r="1239" s="2" customFormat="1" ht="44.25" customHeight="1">
      <c r="A1239" s="38"/>
      <c r="B1239" s="181"/>
      <c r="C1239" s="182" t="s">
        <v>1685</v>
      </c>
      <c r="D1239" s="182" t="s">
        <v>259</v>
      </c>
      <c r="E1239" s="183" t="s">
        <v>1955</v>
      </c>
      <c r="F1239" s="184" t="s">
        <v>1956</v>
      </c>
      <c r="G1239" s="185" t="s">
        <v>422</v>
      </c>
      <c r="H1239" s="186">
        <v>9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4355</v>
      </c>
    </row>
    <row r="1240" s="2" customFormat="1" ht="49.05" customHeight="1">
      <c r="A1240" s="38"/>
      <c r="B1240" s="181"/>
      <c r="C1240" s="182" t="s">
        <v>1689</v>
      </c>
      <c r="D1240" s="182" t="s">
        <v>259</v>
      </c>
      <c r="E1240" s="183" t="s">
        <v>1987</v>
      </c>
      <c r="F1240" s="184" t="s">
        <v>1988</v>
      </c>
      <c r="G1240" s="185" t="s">
        <v>773</v>
      </c>
      <c r="H1240" s="186">
        <v>8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4356</v>
      </c>
    </row>
    <row r="1241" s="12" customFormat="1" ht="22.8" customHeight="1">
      <c r="A1241" s="12"/>
      <c r="B1241" s="168"/>
      <c r="C1241" s="12"/>
      <c r="D1241" s="169" t="s">
        <v>74</v>
      </c>
      <c r="E1241" s="179" t="s">
        <v>1990</v>
      </c>
      <c r="F1241" s="179" t="s">
        <v>1991</v>
      </c>
      <c r="G1241" s="12"/>
      <c r="H1241" s="12"/>
      <c r="I1241" s="171"/>
      <c r="J1241" s="180">
        <f>BK1241</f>
        <v>0</v>
      </c>
      <c r="K1241" s="12"/>
      <c r="L1241" s="168"/>
      <c r="M1241" s="173"/>
      <c r="N1241" s="174"/>
      <c r="O1241" s="174"/>
      <c r="P1241" s="175">
        <f>SUM(P1242:P1259)</f>
        <v>0</v>
      </c>
      <c r="Q1241" s="174"/>
      <c r="R1241" s="175">
        <f>SUM(R1242:R1259)</f>
        <v>14.753288300000001</v>
      </c>
      <c r="S1241" s="174"/>
      <c r="T1241" s="176">
        <f>SUM(T1242:T1259)</f>
        <v>0</v>
      </c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R1241" s="169" t="s">
        <v>85</v>
      </c>
      <c r="AT1241" s="177" t="s">
        <v>74</v>
      </c>
      <c r="AU1241" s="177" t="s">
        <v>82</v>
      </c>
      <c r="AY1241" s="169" t="s">
        <v>257</v>
      </c>
      <c r="BK1241" s="178">
        <f>SUM(BK1242:BK1259)</f>
        <v>0</v>
      </c>
    </row>
    <row r="1242" s="2" customFormat="1" ht="16.5" customHeight="1">
      <c r="A1242" s="38"/>
      <c r="B1242" s="181"/>
      <c r="C1242" s="182" t="s">
        <v>1693</v>
      </c>
      <c r="D1242" s="182" t="s">
        <v>259</v>
      </c>
      <c r="E1242" s="183" t="s">
        <v>1993</v>
      </c>
      <c r="F1242" s="184" t="s">
        <v>1994</v>
      </c>
      <c r="G1242" s="185" t="s">
        <v>323</v>
      </c>
      <c r="H1242" s="186">
        <v>178.09</v>
      </c>
      <c r="I1242" s="187"/>
      <c r="J1242" s="188">
        <f>ROUND(I1242*H1242,2)</f>
        <v>0</v>
      </c>
      <c r="K1242" s="184" t="s">
        <v>263</v>
      </c>
      <c r="L1242" s="39"/>
      <c r="M1242" s="189" t="s">
        <v>1</v>
      </c>
      <c r="N1242" s="190" t="s">
        <v>40</v>
      </c>
      <c r="O1242" s="77"/>
      <c r="P1242" s="191">
        <f>O1242*H1242</f>
        <v>0</v>
      </c>
      <c r="Q1242" s="191">
        <v>0</v>
      </c>
      <c r="R1242" s="191">
        <f>Q1242*H1242</f>
        <v>0</v>
      </c>
      <c r="S1242" s="191">
        <v>0</v>
      </c>
      <c r="T1242" s="192">
        <f>S1242*H1242</f>
        <v>0</v>
      </c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R1242" s="193" t="s">
        <v>364</v>
      </c>
      <c r="AT1242" s="193" t="s">
        <v>259</v>
      </c>
      <c r="AU1242" s="193" t="s">
        <v>85</v>
      </c>
      <c r="AY1242" s="19" t="s">
        <v>257</v>
      </c>
      <c r="BE1242" s="194">
        <f>IF(N1242="základní",J1242,0)</f>
        <v>0</v>
      </c>
      <c r="BF1242" s="194">
        <f>IF(N1242="snížená",J1242,0)</f>
        <v>0</v>
      </c>
      <c r="BG1242" s="194">
        <f>IF(N1242="zákl. přenesená",J1242,0)</f>
        <v>0</v>
      </c>
      <c r="BH1242" s="194">
        <f>IF(N1242="sníž. přenesená",J1242,0)</f>
        <v>0</v>
      </c>
      <c r="BI1242" s="194">
        <f>IF(N1242="nulová",J1242,0)</f>
        <v>0</v>
      </c>
      <c r="BJ1242" s="19" t="s">
        <v>82</v>
      </c>
      <c r="BK1242" s="194">
        <f>ROUND(I1242*H1242,2)</f>
        <v>0</v>
      </c>
      <c r="BL1242" s="19" t="s">
        <v>364</v>
      </c>
      <c r="BM1242" s="193" t="s">
        <v>4357</v>
      </c>
    </row>
    <row r="1243" s="13" customFormat="1">
      <c r="A1243" s="13"/>
      <c r="B1243" s="195"/>
      <c r="C1243" s="13"/>
      <c r="D1243" s="196" t="s">
        <v>265</v>
      </c>
      <c r="E1243" s="197" t="s">
        <v>1</v>
      </c>
      <c r="F1243" s="198" t="s">
        <v>889</v>
      </c>
      <c r="G1243" s="13"/>
      <c r="H1243" s="197" t="s">
        <v>1</v>
      </c>
      <c r="I1243" s="199"/>
      <c r="J1243" s="13"/>
      <c r="K1243" s="13"/>
      <c r="L1243" s="195"/>
      <c r="M1243" s="200"/>
      <c r="N1243" s="201"/>
      <c r="O1243" s="201"/>
      <c r="P1243" s="201"/>
      <c r="Q1243" s="201"/>
      <c r="R1243" s="201"/>
      <c r="S1243" s="201"/>
      <c r="T1243" s="20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197" t="s">
        <v>265</v>
      </c>
      <c r="AU1243" s="197" t="s">
        <v>85</v>
      </c>
      <c r="AV1243" s="13" t="s">
        <v>82</v>
      </c>
      <c r="AW1243" s="13" t="s">
        <v>32</v>
      </c>
      <c r="AX1243" s="13" t="s">
        <v>75</v>
      </c>
      <c r="AY1243" s="197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910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4358</v>
      </c>
      <c r="G1245" s="14"/>
      <c r="H1245" s="206">
        <v>178.09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178.09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16.5" customHeight="1">
      <c r="A1247" s="38"/>
      <c r="B1247" s="181"/>
      <c r="C1247" s="182" t="s">
        <v>1697</v>
      </c>
      <c r="D1247" s="182" t="s">
        <v>259</v>
      </c>
      <c r="E1247" s="183" t="s">
        <v>2000</v>
      </c>
      <c r="F1247" s="184" t="s">
        <v>2001</v>
      </c>
      <c r="G1247" s="185" t="s">
        <v>323</v>
      </c>
      <c r="H1247" s="186">
        <v>178.09</v>
      </c>
      <c r="I1247" s="187"/>
      <c r="J1247" s="188">
        <f>ROUND(I1247*H1247,2)</f>
        <v>0</v>
      </c>
      <c r="K1247" s="184" t="s">
        <v>263</v>
      </c>
      <c r="L1247" s="39"/>
      <c r="M1247" s="189" t="s">
        <v>1</v>
      </c>
      <c r="N1247" s="190" t="s">
        <v>40</v>
      </c>
      <c r="O1247" s="77"/>
      <c r="P1247" s="191">
        <f>O1247*H1247</f>
        <v>0</v>
      </c>
      <c r="Q1247" s="191">
        <v>0.00029999999999999997</v>
      </c>
      <c r="R1247" s="191">
        <f>Q1247*H1247</f>
        <v>0.053426999999999995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364</v>
      </c>
      <c r="AT1247" s="193" t="s">
        <v>259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4359</v>
      </c>
    </row>
    <row r="1248" s="2" customFormat="1" ht="24.15" customHeight="1">
      <c r="A1248" s="38"/>
      <c r="B1248" s="181"/>
      <c r="C1248" s="182" t="s">
        <v>1701</v>
      </c>
      <c r="D1248" s="182" t="s">
        <v>259</v>
      </c>
      <c r="E1248" s="183" t="s">
        <v>2004</v>
      </c>
      <c r="F1248" s="184" t="s">
        <v>2005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0.0054000000000000003</v>
      </c>
      <c r="R1248" s="191">
        <f>Q1248*H1248</f>
        <v>0.96168600000000004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4360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889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910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4" customFormat="1">
      <c r="A1251" s="14"/>
      <c r="B1251" s="203"/>
      <c r="C1251" s="14"/>
      <c r="D1251" s="196" t="s">
        <v>265</v>
      </c>
      <c r="E1251" s="204" t="s">
        <v>1</v>
      </c>
      <c r="F1251" s="205" t="s">
        <v>4093</v>
      </c>
      <c r="G1251" s="14"/>
      <c r="H1251" s="206">
        <v>178.09</v>
      </c>
      <c r="I1251" s="207"/>
      <c r="J1251" s="14"/>
      <c r="K1251" s="14"/>
      <c r="L1251" s="203"/>
      <c r="M1251" s="208"/>
      <c r="N1251" s="209"/>
      <c r="O1251" s="209"/>
      <c r="P1251" s="209"/>
      <c r="Q1251" s="209"/>
      <c r="R1251" s="209"/>
      <c r="S1251" s="209"/>
      <c r="T1251" s="210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04" t="s">
        <v>265</v>
      </c>
      <c r="AU1251" s="204" t="s">
        <v>85</v>
      </c>
      <c r="AV1251" s="14" t="s">
        <v>85</v>
      </c>
      <c r="AW1251" s="14" t="s">
        <v>32</v>
      </c>
      <c r="AX1251" s="14" t="s">
        <v>75</v>
      </c>
      <c r="AY1251" s="204" t="s">
        <v>257</v>
      </c>
    </row>
    <row r="1252" s="15" customFormat="1">
      <c r="A1252" s="15"/>
      <c r="B1252" s="211"/>
      <c r="C1252" s="15"/>
      <c r="D1252" s="196" t="s">
        <v>265</v>
      </c>
      <c r="E1252" s="212" t="s">
        <v>1</v>
      </c>
      <c r="F1252" s="213" t="s">
        <v>271</v>
      </c>
      <c r="G1252" s="15"/>
      <c r="H1252" s="214">
        <v>178.09</v>
      </c>
      <c r="I1252" s="215"/>
      <c r="J1252" s="15"/>
      <c r="K1252" s="15"/>
      <c r="L1252" s="211"/>
      <c r="M1252" s="216"/>
      <c r="N1252" s="217"/>
      <c r="O1252" s="217"/>
      <c r="P1252" s="217"/>
      <c r="Q1252" s="217"/>
      <c r="R1252" s="217"/>
      <c r="S1252" s="217"/>
      <c r="T1252" s="218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12" t="s">
        <v>265</v>
      </c>
      <c r="AU1252" s="212" t="s">
        <v>85</v>
      </c>
      <c r="AV1252" s="15" t="s">
        <v>108</v>
      </c>
      <c r="AW1252" s="15" t="s">
        <v>32</v>
      </c>
      <c r="AX1252" s="15" t="s">
        <v>82</v>
      </c>
      <c r="AY1252" s="212" t="s">
        <v>257</v>
      </c>
    </row>
    <row r="1253" s="2" customFormat="1" ht="16.5" customHeight="1">
      <c r="A1253" s="38"/>
      <c r="B1253" s="181"/>
      <c r="C1253" s="227" t="s">
        <v>1705</v>
      </c>
      <c r="D1253" s="227" t="s">
        <v>315</v>
      </c>
      <c r="E1253" s="228" t="s">
        <v>2008</v>
      </c>
      <c r="F1253" s="229" t="s">
        <v>2009</v>
      </c>
      <c r="G1253" s="230" t="s">
        <v>323</v>
      </c>
      <c r="H1253" s="231">
        <v>195.899</v>
      </c>
      <c r="I1253" s="232"/>
      <c r="J1253" s="233">
        <f>ROUND(I1253*H1253,2)</f>
        <v>0</v>
      </c>
      <c r="K1253" s="229" t="s">
        <v>1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0.070000000000000007</v>
      </c>
      <c r="R1253" s="191">
        <f>Q1253*H1253</f>
        <v>13.712930000000002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4361</v>
      </c>
    </row>
    <row r="1254" s="14" customFormat="1">
      <c r="A1254" s="14"/>
      <c r="B1254" s="203"/>
      <c r="C1254" s="14"/>
      <c r="D1254" s="196" t="s">
        <v>265</v>
      </c>
      <c r="E1254" s="14"/>
      <c r="F1254" s="205" t="s">
        <v>4362</v>
      </c>
      <c r="G1254" s="14"/>
      <c r="H1254" s="206">
        <v>195.899</v>
      </c>
      <c r="I1254" s="207"/>
      <c r="J1254" s="14"/>
      <c r="K1254" s="14"/>
      <c r="L1254" s="203"/>
      <c r="M1254" s="208"/>
      <c r="N1254" s="209"/>
      <c r="O1254" s="209"/>
      <c r="P1254" s="209"/>
      <c r="Q1254" s="209"/>
      <c r="R1254" s="209"/>
      <c r="S1254" s="209"/>
      <c r="T1254" s="210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04" t="s">
        <v>265</v>
      </c>
      <c r="AU1254" s="204" t="s">
        <v>85</v>
      </c>
      <c r="AV1254" s="14" t="s">
        <v>85</v>
      </c>
      <c r="AW1254" s="14" t="s">
        <v>3</v>
      </c>
      <c r="AX1254" s="14" t="s">
        <v>82</v>
      </c>
      <c r="AY1254" s="204" t="s">
        <v>257</v>
      </c>
    </row>
    <row r="1255" s="2" customFormat="1" ht="24.15" customHeight="1">
      <c r="A1255" s="38"/>
      <c r="B1255" s="181"/>
      <c r="C1255" s="182" t="s">
        <v>1709</v>
      </c>
      <c r="D1255" s="182" t="s">
        <v>259</v>
      </c>
      <c r="E1255" s="183" t="s">
        <v>2013</v>
      </c>
      <c r="F1255" s="184" t="s">
        <v>2014</v>
      </c>
      <c r="G1255" s="185" t="s">
        <v>422</v>
      </c>
      <c r="H1255" s="186">
        <v>58.710000000000001</v>
      </c>
      <c r="I1255" s="187"/>
      <c r="J1255" s="188">
        <f>ROUND(I1255*H1255,2)</f>
        <v>0</v>
      </c>
      <c r="K1255" s="184" t="s">
        <v>1</v>
      </c>
      <c r="L1255" s="39"/>
      <c r="M1255" s="189" t="s">
        <v>1</v>
      </c>
      <c r="N1255" s="190" t="s">
        <v>40</v>
      </c>
      <c r="O1255" s="77"/>
      <c r="P1255" s="191">
        <f>O1255*H1255</f>
        <v>0</v>
      </c>
      <c r="Q1255" s="191">
        <v>0.00042999999999999999</v>
      </c>
      <c r="R1255" s="191">
        <f>Q1255*H1255</f>
        <v>0.025245299999999998</v>
      </c>
      <c r="S1255" s="191">
        <v>0</v>
      </c>
      <c r="T1255" s="192">
        <f>S1255*H1255</f>
        <v>0</v>
      </c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R1255" s="193" t="s">
        <v>364</v>
      </c>
      <c r="AT1255" s="193" t="s">
        <v>259</v>
      </c>
      <c r="AU1255" s="193" t="s">
        <v>85</v>
      </c>
      <c r="AY1255" s="19" t="s">
        <v>257</v>
      </c>
      <c r="BE1255" s="194">
        <f>IF(N1255="základní",J1255,0)</f>
        <v>0</v>
      </c>
      <c r="BF1255" s="194">
        <f>IF(N1255="snížená",J1255,0)</f>
        <v>0</v>
      </c>
      <c r="BG1255" s="194">
        <f>IF(N1255="zákl. přenesená",J1255,0)</f>
        <v>0</v>
      </c>
      <c r="BH1255" s="194">
        <f>IF(N1255="sníž. přenesená",J1255,0)</f>
        <v>0</v>
      </c>
      <c r="BI1255" s="194">
        <f>IF(N1255="nulová",J1255,0)</f>
        <v>0</v>
      </c>
      <c r="BJ1255" s="19" t="s">
        <v>82</v>
      </c>
      <c r="BK1255" s="194">
        <f>ROUND(I1255*H1255,2)</f>
        <v>0</v>
      </c>
      <c r="BL1255" s="19" t="s">
        <v>364</v>
      </c>
      <c r="BM1255" s="193" t="s">
        <v>4363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4364</v>
      </c>
      <c r="G1256" s="14"/>
      <c r="H1256" s="206">
        <v>58.710000000000001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58.710000000000001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2" customFormat="1" ht="24.15" customHeight="1">
      <c r="A1258" s="38"/>
      <c r="B1258" s="181"/>
      <c r="C1258" s="182" t="s">
        <v>1713</v>
      </c>
      <c r="D1258" s="182" t="s">
        <v>259</v>
      </c>
      <c r="E1258" s="183" t="s">
        <v>2018</v>
      </c>
      <c r="F1258" s="184" t="s">
        <v>2019</v>
      </c>
      <c r="G1258" s="185" t="s">
        <v>304</v>
      </c>
      <c r="H1258" s="186">
        <v>14.753</v>
      </c>
      <c r="I1258" s="187"/>
      <c r="J1258" s="188">
        <f>ROUND(I1258*H1258,2)</f>
        <v>0</v>
      </c>
      <c r="K1258" s="184" t="s">
        <v>263</v>
      </c>
      <c r="L1258" s="39"/>
      <c r="M1258" s="189" t="s">
        <v>1</v>
      </c>
      <c r="N1258" s="190" t="s">
        <v>40</v>
      </c>
      <c r="O1258" s="77"/>
      <c r="P1258" s="191">
        <f>O1258*H1258</f>
        <v>0</v>
      </c>
      <c r="Q1258" s="191">
        <v>0</v>
      </c>
      <c r="R1258" s="191">
        <f>Q1258*H1258</f>
        <v>0</v>
      </c>
      <c r="S1258" s="191">
        <v>0</v>
      </c>
      <c r="T1258" s="192">
        <f>S1258*H1258</f>
        <v>0</v>
      </c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R1258" s="193" t="s">
        <v>364</v>
      </c>
      <c r="AT1258" s="193" t="s">
        <v>259</v>
      </c>
      <c r="AU1258" s="193" t="s">
        <v>85</v>
      </c>
      <c r="AY1258" s="19" t="s">
        <v>257</v>
      </c>
      <c r="BE1258" s="194">
        <f>IF(N1258="základní",J1258,0)</f>
        <v>0</v>
      </c>
      <c r="BF1258" s="194">
        <f>IF(N1258="snížená",J1258,0)</f>
        <v>0</v>
      </c>
      <c r="BG1258" s="194">
        <f>IF(N1258="zákl. přenesená",J1258,0)</f>
        <v>0</v>
      </c>
      <c r="BH1258" s="194">
        <f>IF(N1258="sníž. přenesená",J1258,0)</f>
        <v>0</v>
      </c>
      <c r="BI1258" s="194">
        <f>IF(N1258="nulová",J1258,0)</f>
        <v>0</v>
      </c>
      <c r="BJ1258" s="19" t="s">
        <v>82</v>
      </c>
      <c r="BK1258" s="194">
        <f>ROUND(I1258*H1258,2)</f>
        <v>0</v>
      </c>
      <c r="BL1258" s="19" t="s">
        <v>364</v>
      </c>
      <c r="BM1258" s="193" t="s">
        <v>4365</v>
      </c>
    </row>
    <row r="1259" s="2" customFormat="1" ht="24.15" customHeight="1">
      <c r="A1259" s="38"/>
      <c r="B1259" s="181"/>
      <c r="C1259" s="182" t="s">
        <v>1717</v>
      </c>
      <c r="D1259" s="182" t="s">
        <v>259</v>
      </c>
      <c r="E1259" s="183" t="s">
        <v>2022</v>
      </c>
      <c r="F1259" s="184" t="s">
        <v>2023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4366</v>
      </c>
    </row>
    <row r="1260" s="12" customFormat="1" ht="22.8" customHeight="1">
      <c r="A1260" s="12"/>
      <c r="B1260" s="168"/>
      <c r="C1260" s="12"/>
      <c r="D1260" s="169" t="s">
        <v>74</v>
      </c>
      <c r="E1260" s="179" t="s">
        <v>2025</v>
      </c>
      <c r="F1260" s="179" t="s">
        <v>2026</v>
      </c>
      <c r="G1260" s="12"/>
      <c r="H1260" s="12"/>
      <c r="I1260" s="171"/>
      <c r="J1260" s="180">
        <f>BK1260</f>
        <v>0</v>
      </c>
      <c r="K1260" s="12"/>
      <c r="L1260" s="168"/>
      <c r="M1260" s="173"/>
      <c r="N1260" s="174"/>
      <c r="O1260" s="174"/>
      <c r="P1260" s="175">
        <f>SUM(P1261:P1307)</f>
        <v>0</v>
      </c>
      <c r="Q1260" s="174"/>
      <c r="R1260" s="175">
        <f>SUM(R1261:R1307)</f>
        <v>1.0992183</v>
      </c>
      <c r="S1260" s="174"/>
      <c r="T1260" s="176">
        <f>SUM(T1261:T1307)</f>
        <v>0</v>
      </c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R1260" s="169" t="s">
        <v>85</v>
      </c>
      <c r="AT1260" s="177" t="s">
        <v>74</v>
      </c>
      <c r="AU1260" s="177" t="s">
        <v>82</v>
      </c>
      <c r="AY1260" s="169" t="s">
        <v>257</v>
      </c>
      <c r="BK1260" s="178">
        <f>SUM(BK1261:BK1307)</f>
        <v>0</v>
      </c>
    </row>
    <row r="1261" s="2" customFormat="1" ht="21.75" customHeight="1">
      <c r="A1261" s="38"/>
      <c r="B1261" s="181"/>
      <c r="C1261" s="182" t="s">
        <v>1721</v>
      </c>
      <c r="D1261" s="182" t="s">
        <v>259</v>
      </c>
      <c r="E1261" s="183" t="s">
        <v>2028</v>
      </c>
      <c r="F1261" s="184" t="s">
        <v>2029</v>
      </c>
      <c r="G1261" s="185" t="s">
        <v>323</v>
      </c>
      <c r="H1261" s="186">
        <v>131.84999999999999</v>
      </c>
      <c r="I1261" s="187"/>
      <c r="J1261" s="188">
        <f>ROUND(I1261*H1261,2)</f>
        <v>0</v>
      </c>
      <c r="K1261" s="184" t="s">
        <v>263</v>
      </c>
      <c r="L1261" s="39"/>
      <c r="M1261" s="189" t="s">
        <v>1</v>
      </c>
      <c r="N1261" s="190" t="s">
        <v>40</v>
      </c>
      <c r="O1261" s="77"/>
      <c r="P1261" s="191">
        <f>O1261*H1261</f>
        <v>0</v>
      </c>
      <c r="Q1261" s="191">
        <v>0</v>
      </c>
      <c r="R1261" s="191">
        <f>Q1261*H1261</f>
        <v>0</v>
      </c>
      <c r="S1261" s="191">
        <v>0</v>
      </c>
      <c r="T1261" s="192">
        <f>S1261*H1261</f>
        <v>0</v>
      </c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R1261" s="193" t="s">
        <v>364</v>
      </c>
      <c r="AT1261" s="193" t="s">
        <v>259</v>
      </c>
      <c r="AU1261" s="193" t="s">
        <v>85</v>
      </c>
      <c r="AY1261" s="19" t="s">
        <v>257</v>
      </c>
      <c r="BE1261" s="194">
        <f>IF(N1261="základní",J1261,0)</f>
        <v>0</v>
      </c>
      <c r="BF1261" s="194">
        <f>IF(N1261="snížená",J1261,0)</f>
        <v>0</v>
      </c>
      <c r="BG1261" s="194">
        <f>IF(N1261="zákl. přenesená",J1261,0)</f>
        <v>0</v>
      </c>
      <c r="BH1261" s="194">
        <f>IF(N1261="sníž. přenesená",J1261,0)</f>
        <v>0</v>
      </c>
      <c r="BI1261" s="194">
        <f>IF(N1261="nulová",J1261,0)</f>
        <v>0</v>
      </c>
      <c r="BJ1261" s="19" t="s">
        <v>82</v>
      </c>
      <c r="BK1261" s="194">
        <f>ROUND(I1261*H1261,2)</f>
        <v>0</v>
      </c>
      <c r="BL1261" s="19" t="s">
        <v>364</v>
      </c>
      <c r="BM1261" s="193" t="s">
        <v>4367</v>
      </c>
    </row>
    <row r="1262" s="13" customFormat="1">
      <c r="A1262" s="13"/>
      <c r="B1262" s="195"/>
      <c r="C1262" s="13"/>
      <c r="D1262" s="196" t="s">
        <v>265</v>
      </c>
      <c r="E1262" s="197" t="s">
        <v>1</v>
      </c>
      <c r="F1262" s="198" t="s">
        <v>889</v>
      </c>
      <c r="G1262" s="13"/>
      <c r="H1262" s="197" t="s">
        <v>1</v>
      </c>
      <c r="I1262" s="199"/>
      <c r="J1262" s="13"/>
      <c r="K1262" s="13"/>
      <c r="L1262" s="195"/>
      <c r="M1262" s="200"/>
      <c r="N1262" s="201"/>
      <c r="O1262" s="201"/>
      <c r="P1262" s="201"/>
      <c r="Q1262" s="201"/>
      <c r="R1262" s="201"/>
      <c r="S1262" s="201"/>
      <c r="T1262" s="20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197" t="s">
        <v>265</v>
      </c>
      <c r="AU1262" s="197" t="s">
        <v>85</v>
      </c>
      <c r="AV1262" s="13" t="s">
        <v>82</v>
      </c>
      <c r="AW1262" s="13" t="s">
        <v>32</v>
      </c>
      <c r="AX1262" s="13" t="s">
        <v>75</v>
      </c>
      <c r="AY1262" s="197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4368</v>
      </c>
      <c r="G1264" s="14"/>
      <c r="H1264" s="206">
        <v>33.990000000000002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4369</v>
      </c>
      <c r="G1265" s="14"/>
      <c r="H1265" s="206">
        <v>24.289999999999999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4370</v>
      </c>
      <c r="G1266" s="14"/>
      <c r="H1266" s="206">
        <v>8.6300000000000008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66.909999999999997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892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4" customFormat="1">
      <c r="A1269" s="14"/>
      <c r="B1269" s="203"/>
      <c r="C1269" s="14"/>
      <c r="D1269" s="196" t="s">
        <v>265</v>
      </c>
      <c r="E1269" s="204" t="s">
        <v>1</v>
      </c>
      <c r="F1269" s="205" t="s">
        <v>4371</v>
      </c>
      <c r="G1269" s="14"/>
      <c r="H1269" s="206">
        <v>10.5</v>
      </c>
      <c r="I1269" s="207"/>
      <c r="J1269" s="14"/>
      <c r="K1269" s="14"/>
      <c r="L1269" s="203"/>
      <c r="M1269" s="208"/>
      <c r="N1269" s="209"/>
      <c r="O1269" s="209"/>
      <c r="P1269" s="209"/>
      <c r="Q1269" s="209"/>
      <c r="R1269" s="209"/>
      <c r="S1269" s="209"/>
      <c r="T1269" s="210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4" t="s">
        <v>265</v>
      </c>
      <c r="AU1269" s="204" t="s">
        <v>85</v>
      </c>
      <c r="AV1269" s="14" t="s">
        <v>85</v>
      </c>
      <c r="AW1269" s="14" t="s">
        <v>32</v>
      </c>
      <c r="AX1269" s="14" t="s">
        <v>75</v>
      </c>
      <c r="AY1269" s="204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4372</v>
      </c>
      <c r="G1270" s="14"/>
      <c r="H1270" s="206">
        <v>26.690000000000001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4373</v>
      </c>
      <c r="G1271" s="14"/>
      <c r="H1271" s="206">
        <v>27.75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6" customFormat="1">
      <c r="A1272" s="16"/>
      <c r="B1272" s="219"/>
      <c r="C1272" s="16"/>
      <c r="D1272" s="196" t="s">
        <v>265</v>
      </c>
      <c r="E1272" s="220" t="s">
        <v>1</v>
      </c>
      <c r="F1272" s="221" t="s">
        <v>296</v>
      </c>
      <c r="G1272" s="16"/>
      <c r="H1272" s="222">
        <v>64.939999999999998</v>
      </c>
      <c r="I1272" s="223"/>
      <c r="J1272" s="16"/>
      <c r="K1272" s="16"/>
      <c r="L1272" s="219"/>
      <c r="M1272" s="224"/>
      <c r="N1272" s="225"/>
      <c r="O1272" s="225"/>
      <c r="P1272" s="225"/>
      <c r="Q1272" s="225"/>
      <c r="R1272" s="225"/>
      <c r="S1272" s="225"/>
      <c r="T1272" s="22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T1272" s="220" t="s">
        <v>265</v>
      </c>
      <c r="AU1272" s="220" t="s">
        <v>85</v>
      </c>
      <c r="AV1272" s="16" t="s">
        <v>92</v>
      </c>
      <c r="AW1272" s="16" t="s">
        <v>32</v>
      </c>
      <c r="AX1272" s="16" t="s">
        <v>75</v>
      </c>
      <c r="AY1272" s="220" t="s">
        <v>257</v>
      </c>
    </row>
    <row r="1273" s="15" customFormat="1">
      <c r="A1273" s="15"/>
      <c r="B1273" s="211"/>
      <c r="C1273" s="15"/>
      <c r="D1273" s="196" t="s">
        <v>265</v>
      </c>
      <c r="E1273" s="212" t="s">
        <v>1</v>
      </c>
      <c r="F1273" s="213" t="s">
        <v>271</v>
      </c>
      <c r="G1273" s="15"/>
      <c r="H1273" s="214">
        <v>131.84999999999999</v>
      </c>
      <c r="I1273" s="215"/>
      <c r="J1273" s="15"/>
      <c r="K1273" s="15"/>
      <c r="L1273" s="211"/>
      <c r="M1273" s="216"/>
      <c r="N1273" s="217"/>
      <c r="O1273" s="217"/>
      <c r="P1273" s="217"/>
      <c r="Q1273" s="217"/>
      <c r="R1273" s="217"/>
      <c r="S1273" s="217"/>
      <c r="T1273" s="218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12" t="s">
        <v>265</v>
      </c>
      <c r="AU1273" s="212" t="s">
        <v>85</v>
      </c>
      <c r="AV1273" s="15" t="s">
        <v>108</v>
      </c>
      <c r="AW1273" s="15" t="s">
        <v>32</v>
      </c>
      <c r="AX1273" s="15" t="s">
        <v>82</v>
      </c>
      <c r="AY1273" s="212" t="s">
        <v>257</v>
      </c>
    </row>
    <row r="1274" s="2" customFormat="1" ht="16.5" customHeight="1">
      <c r="A1274" s="38"/>
      <c r="B1274" s="181"/>
      <c r="C1274" s="182" t="s">
        <v>1725</v>
      </c>
      <c r="D1274" s="182" t="s">
        <v>259</v>
      </c>
      <c r="E1274" s="183" t="s">
        <v>2069</v>
      </c>
      <c r="F1274" s="184" t="s">
        <v>2070</v>
      </c>
      <c r="G1274" s="185" t="s">
        <v>323</v>
      </c>
      <c r="H1274" s="186">
        <v>131.84999999999999</v>
      </c>
      <c r="I1274" s="187"/>
      <c r="J1274" s="188">
        <f>ROUND(I1274*H1274,2)</f>
        <v>0</v>
      </c>
      <c r="K1274" s="184" t="s">
        <v>263</v>
      </c>
      <c r="L1274" s="39"/>
      <c r="M1274" s="189" t="s">
        <v>1</v>
      </c>
      <c r="N1274" s="190" t="s">
        <v>40</v>
      </c>
      <c r="O1274" s="77"/>
      <c r="P1274" s="191">
        <f>O1274*H1274</f>
        <v>0</v>
      </c>
      <c r="Q1274" s="191">
        <v>0</v>
      </c>
      <c r="R1274" s="191">
        <f>Q1274*H1274</f>
        <v>0</v>
      </c>
      <c r="S1274" s="191">
        <v>0</v>
      </c>
      <c r="T1274" s="192">
        <f>S1274*H1274</f>
        <v>0</v>
      </c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R1274" s="193" t="s">
        <v>364</v>
      </c>
      <c r="AT1274" s="193" t="s">
        <v>259</v>
      </c>
      <c r="AU1274" s="193" t="s">
        <v>85</v>
      </c>
      <c r="AY1274" s="19" t="s">
        <v>257</v>
      </c>
      <c r="BE1274" s="194">
        <f>IF(N1274="základní",J1274,0)</f>
        <v>0</v>
      </c>
      <c r="BF1274" s="194">
        <f>IF(N1274="snížená",J1274,0)</f>
        <v>0</v>
      </c>
      <c r="BG1274" s="194">
        <f>IF(N1274="zákl. přenesená",J1274,0)</f>
        <v>0</v>
      </c>
      <c r="BH1274" s="194">
        <f>IF(N1274="sníž. přenesená",J1274,0)</f>
        <v>0</v>
      </c>
      <c r="BI1274" s="194">
        <f>IF(N1274="nulová",J1274,0)</f>
        <v>0</v>
      </c>
      <c r="BJ1274" s="19" t="s">
        <v>82</v>
      </c>
      <c r="BK1274" s="194">
        <f>ROUND(I1274*H1274,2)</f>
        <v>0</v>
      </c>
      <c r="BL1274" s="19" t="s">
        <v>364</v>
      </c>
      <c r="BM1274" s="193" t="s">
        <v>4374</v>
      </c>
    </row>
    <row r="1275" s="2" customFormat="1" ht="24.15" customHeight="1">
      <c r="A1275" s="38"/>
      <c r="B1275" s="181"/>
      <c r="C1275" s="182" t="s">
        <v>1729</v>
      </c>
      <c r="D1275" s="182" t="s">
        <v>259</v>
      </c>
      <c r="E1275" s="183" t="s">
        <v>2073</v>
      </c>
      <c r="F1275" s="184" t="s">
        <v>2074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3.0000000000000001E-05</v>
      </c>
      <c r="R1275" s="191">
        <f>Q1275*H1275</f>
        <v>0.0039554999999999998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4375</v>
      </c>
    </row>
    <row r="1276" s="2" customFormat="1" ht="33" customHeight="1">
      <c r="A1276" s="38"/>
      <c r="B1276" s="181"/>
      <c r="C1276" s="182" t="s">
        <v>1733</v>
      </c>
      <c r="D1276" s="182" t="s">
        <v>259</v>
      </c>
      <c r="E1276" s="183" t="s">
        <v>2077</v>
      </c>
      <c r="F1276" s="184" t="s">
        <v>2078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0.0044999999999999997</v>
      </c>
      <c r="R1276" s="191">
        <f>Q1276*H1276</f>
        <v>0.59332499999999988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4376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889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4" customFormat="1">
      <c r="A1279" s="14"/>
      <c r="B1279" s="203"/>
      <c r="C1279" s="14"/>
      <c r="D1279" s="196" t="s">
        <v>265</v>
      </c>
      <c r="E1279" s="204" t="s">
        <v>1</v>
      </c>
      <c r="F1279" s="205" t="s">
        <v>4090</v>
      </c>
      <c r="G1279" s="14"/>
      <c r="H1279" s="206">
        <v>66.909999999999997</v>
      </c>
      <c r="I1279" s="207"/>
      <c r="J1279" s="14"/>
      <c r="K1279" s="14"/>
      <c r="L1279" s="203"/>
      <c r="M1279" s="208"/>
      <c r="N1279" s="209"/>
      <c r="O1279" s="209"/>
      <c r="P1279" s="209"/>
      <c r="Q1279" s="209"/>
      <c r="R1279" s="209"/>
      <c r="S1279" s="209"/>
      <c r="T1279" s="210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04" t="s">
        <v>265</v>
      </c>
      <c r="AU1279" s="204" t="s">
        <v>85</v>
      </c>
      <c r="AV1279" s="14" t="s">
        <v>85</v>
      </c>
      <c r="AW1279" s="14" t="s">
        <v>32</v>
      </c>
      <c r="AX1279" s="14" t="s">
        <v>75</v>
      </c>
      <c r="AY1279" s="204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892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4" customFormat="1">
      <c r="A1281" s="14"/>
      <c r="B1281" s="203"/>
      <c r="C1281" s="14"/>
      <c r="D1281" s="196" t="s">
        <v>265</v>
      </c>
      <c r="E1281" s="204" t="s">
        <v>1</v>
      </c>
      <c r="F1281" s="205" t="s">
        <v>4091</v>
      </c>
      <c r="G1281" s="14"/>
      <c r="H1281" s="206">
        <v>64.939999999999998</v>
      </c>
      <c r="I1281" s="207"/>
      <c r="J1281" s="14"/>
      <c r="K1281" s="14"/>
      <c r="L1281" s="203"/>
      <c r="M1281" s="208"/>
      <c r="N1281" s="209"/>
      <c r="O1281" s="209"/>
      <c r="P1281" s="209"/>
      <c r="Q1281" s="209"/>
      <c r="R1281" s="209"/>
      <c r="S1281" s="209"/>
      <c r="T1281" s="210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04" t="s">
        <v>265</v>
      </c>
      <c r="AU1281" s="204" t="s">
        <v>85</v>
      </c>
      <c r="AV1281" s="14" t="s">
        <v>85</v>
      </c>
      <c r="AW1281" s="14" t="s">
        <v>32</v>
      </c>
      <c r="AX1281" s="14" t="s">
        <v>75</v>
      </c>
      <c r="AY1281" s="204" t="s">
        <v>257</v>
      </c>
    </row>
    <row r="1282" s="15" customFormat="1">
      <c r="A1282" s="15"/>
      <c r="B1282" s="211"/>
      <c r="C1282" s="15"/>
      <c r="D1282" s="196" t="s">
        <v>265</v>
      </c>
      <c r="E1282" s="212" t="s">
        <v>1</v>
      </c>
      <c r="F1282" s="213" t="s">
        <v>271</v>
      </c>
      <c r="G1282" s="15"/>
      <c r="H1282" s="214">
        <v>131.84999999999999</v>
      </c>
      <c r="I1282" s="215"/>
      <c r="J1282" s="15"/>
      <c r="K1282" s="15"/>
      <c r="L1282" s="211"/>
      <c r="M1282" s="216"/>
      <c r="N1282" s="217"/>
      <c r="O1282" s="217"/>
      <c r="P1282" s="217"/>
      <c r="Q1282" s="217"/>
      <c r="R1282" s="217"/>
      <c r="S1282" s="217"/>
      <c r="T1282" s="218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12" t="s">
        <v>265</v>
      </c>
      <c r="AU1282" s="212" t="s">
        <v>85</v>
      </c>
      <c r="AV1282" s="15" t="s">
        <v>108</v>
      </c>
      <c r="AW1282" s="15" t="s">
        <v>32</v>
      </c>
      <c r="AX1282" s="15" t="s">
        <v>82</v>
      </c>
      <c r="AY1282" s="212" t="s">
        <v>257</v>
      </c>
    </row>
    <row r="1283" s="2" customFormat="1" ht="33" customHeight="1">
      <c r="A1283" s="38"/>
      <c r="B1283" s="181"/>
      <c r="C1283" s="182" t="s">
        <v>1737</v>
      </c>
      <c r="D1283" s="182" t="s">
        <v>259</v>
      </c>
      <c r="E1283" s="183" t="s">
        <v>2082</v>
      </c>
      <c r="F1283" s="184" t="s">
        <v>2083</v>
      </c>
      <c r="G1283" s="185" t="s">
        <v>323</v>
      </c>
      <c r="H1283" s="186">
        <v>131.84999999999999</v>
      </c>
      <c r="I1283" s="187"/>
      <c r="J1283" s="188">
        <f>ROUND(I1283*H1283,2)</f>
        <v>0</v>
      </c>
      <c r="K1283" s="184" t="s">
        <v>1</v>
      </c>
      <c r="L1283" s="39"/>
      <c r="M1283" s="189" t="s">
        <v>1</v>
      </c>
      <c r="N1283" s="190" t="s">
        <v>40</v>
      </c>
      <c r="O1283" s="77"/>
      <c r="P1283" s="191">
        <f>O1283*H1283</f>
        <v>0</v>
      </c>
      <c r="Q1283" s="191">
        <v>0.00029999999999999997</v>
      </c>
      <c r="R1283" s="191">
        <f>Q1283*H1283</f>
        <v>0.039554999999999993</v>
      </c>
      <c r="S1283" s="191">
        <v>0</v>
      </c>
      <c r="T1283" s="192">
        <f>S1283*H1283</f>
        <v>0</v>
      </c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R1283" s="193" t="s">
        <v>364</v>
      </c>
      <c r="AT1283" s="193" t="s">
        <v>259</v>
      </c>
      <c r="AU1283" s="193" t="s">
        <v>85</v>
      </c>
      <c r="AY1283" s="19" t="s">
        <v>257</v>
      </c>
      <c r="BE1283" s="194">
        <f>IF(N1283="základní",J1283,0)</f>
        <v>0</v>
      </c>
      <c r="BF1283" s="194">
        <f>IF(N1283="snížená",J1283,0)</f>
        <v>0</v>
      </c>
      <c r="BG1283" s="194">
        <f>IF(N1283="zákl. přenesená",J1283,0)</f>
        <v>0</v>
      </c>
      <c r="BH1283" s="194">
        <f>IF(N1283="sníž. přenesená",J1283,0)</f>
        <v>0</v>
      </c>
      <c r="BI1283" s="194">
        <f>IF(N1283="nulová",J1283,0)</f>
        <v>0</v>
      </c>
      <c r="BJ1283" s="19" t="s">
        <v>82</v>
      </c>
      <c r="BK1283" s="194">
        <f>ROUND(I1283*H1283,2)</f>
        <v>0</v>
      </c>
      <c r="BL1283" s="19" t="s">
        <v>364</v>
      </c>
      <c r="BM1283" s="193" t="s">
        <v>4377</v>
      </c>
    </row>
    <row r="1284" s="13" customFormat="1">
      <c r="A1284" s="13"/>
      <c r="B1284" s="195"/>
      <c r="C1284" s="13"/>
      <c r="D1284" s="196" t="s">
        <v>265</v>
      </c>
      <c r="E1284" s="197" t="s">
        <v>1</v>
      </c>
      <c r="F1284" s="198" t="s">
        <v>889</v>
      </c>
      <c r="G1284" s="13"/>
      <c r="H1284" s="197" t="s">
        <v>1</v>
      </c>
      <c r="I1284" s="199"/>
      <c r="J1284" s="13"/>
      <c r="K1284" s="13"/>
      <c r="L1284" s="195"/>
      <c r="M1284" s="200"/>
      <c r="N1284" s="201"/>
      <c r="O1284" s="201"/>
      <c r="P1284" s="201"/>
      <c r="Q1284" s="201"/>
      <c r="R1284" s="201"/>
      <c r="S1284" s="201"/>
      <c r="T1284" s="202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197" t="s">
        <v>265</v>
      </c>
      <c r="AU1284" s="197" t="s">
        <v>85</v>
      </c>
      <c r="AV1284" s="13" t="s">
        <v>82</v>
      </c>
      <c r="AW1284" s="13" t="s">
        <v>32</v>
      </c>
      <c r="AX1284" s="13" t="s">
        <v>75</v>
      </c>
      <c r="AY1284" s="197" t="s">
        <v>257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4" customFormat="1">
      <c r="A1286" s="14"/>
      <c r="B1286" s="203"/>
      <c r="C1286" s="14"/>
      <c r="D1286" s="196" t="s">
        <v>265</v>
      </c>
      <c r="E1286" s="204" t="s">
        <v>1</v>
      </c>
      <c r="F1286" s="205" t="s">
        <v>4090</v>
      </c>
      <c r="G1286" s="14"/>
      <c r="H1286" s="206">
        <v>66.909999999999997</v>
      </c>
      <c r="I1286" s="207"/>
      <c r="J1286" s="14"/>
      <c r="K1286" s="14"/>
      <c r="L1286" s="203"/>
      <c r="M1286" s="208"/>
      <c r="N1286" s="209"/>
      <c r="O1286" s="209"/>
      <c r="P1286" s="209"/>
      <c r="Q1286" s="209"/>
      <c r="R1286" s="209"/>
      <c r="S1286" s="209"/>
      <c r="T1286" s="210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04" t="s">
        <v>265</v>
      </c>
      <c r="AU1286" s="204" t="s">
        <v>85</v>
      </c>
      <c r="AV1286" s="14" t="s">
        <v>85</v>
      </c>
      <c r="AW1286" s="14" t="s">
        <v>32</v>
      </c>
      <c r="AX1286" s="14" t="s">
        <v>75</v>
      </c>
      <c r="AY1286" s="204" t="s">
        <v>257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892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4" customFormat="1">
      <c r="A1288" s="14"/>
      <c r="B1288" s="203"/>
      <c r="C1288" s="14"/>
      <c r="D1288" s="196" t="s">
        <v>265</v>
      </c>
      <c r="E1288" s="204" t="s">
        <v>1</v>
      </c>
      <c r="F1288" s="205" t="s">
        <v>4091</v>
      </c>
      <c r="G1288" s="14"/>
      <c r="H1288" s="206">
        <v>64.939999999999998</v>
      </c>
      <c r="I1288" s="207"/>
      <c r="J1288" s="14"/>
      <c r="K1288" s="14"/>
      <c r="L1288" s="203"/>
      <c r="M1288" s="208"/>
      <c r="N1288" s="209"/>
      <c r="O1288" s="209"/>
      <c r="P1288" s="209"/>
      <c r="Q1288" s="209"/>
      <c r="R1288" s="209"/>
      <c r="S1288" s="209"/>
      <c r="T1288" s="210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04" t="s">
        <v>265</v>
      </c>
      <c r="AU1288" s="204" t="s">
        <v>85</v>
      </c>
      <c r="AV1288" s="14" t="s">
        <v>85</v>
      </c>
      <c r="AW1288" s="14" t="s">
        <v>32</v>
      </c>
      <c r="AX1288" s="14" t="s">
        <v>75</v>
      </c>
      <c r="AY1288" s="204" t="s">
        <v>257</v>
      </c>
    </row>
    <row r="1289" s="15" customFormat="1">
      <c r="A1289" s="15"/>
      <c r="B1289" s="211"/>
      <c r="C1289" s="15"/>
      <c r="D1289" s="196" t="s">
        <v>265</v>
      </c>
      <c r="E1289" s="212" t="s">
        <v>1</v>
      </c>
      <c r="F1289" s="213" t="s">
        <v>271</v>
      </c>
      <c r="G1289" s="15"/>
      <c r="H1289" s="214">
        <v>131.84999999999999</v>
      </c>
      <c r="I1289" s="215"/>
      <c r="J1289" s="15"/>
      <c r="K1289" s="15"/>
      <c r="L1289" s="211"/>
      <c r="M1289" s="216"/>
      <c r="N1289" s="217"/>
      <c r="O1289" s="217"/>
      <c r="P1289" s="217"/>
      <c r="Q1289" s="217"/>
      <c r="R1289" s="217"/>
      <c r="S1289" s="217"/>
      <c r="T1289" s="218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T1289" s="212" t="s">
        <v>265</v>
      </c>
      <c r="AU1289" s="212" t="s">
        <v>85</v>
      </c>
      <c r="AV1289" s="15" t="s">
        <v>108</v>
      </c>
      <c r="AW1289" s="15" t="s">
        <v>32</v>
      </c>
      <c r="AX1289" s="15" t="s">
        <v>82</v>
      </c>
      <c r="AY1289" s="212" t="s">
        <v>257</v>
      </c>
    </row>
    <row r="1290" s="2" customFormat="1" ht="33" customHeight="1">
      <c r="A1290" s="38"/>
      <c r="B1290" s="181"/>
      <c r="C1290" s="182" t="s">
        <v>1741</v>
      </c>
      <c r="D1290" s="182" t="s">
        <v>259</v>
      </c>
      <c r="E1290" s="183" t="s">
        <v>2086</v>
      </c>
      <c r="F1290" s="184" t="s">
        <v>2087</v>
      </c>
      <c r="G1290" s="185" t="s">
        <v>422</v>
      </c>
      <c r="H1290" s="186">
        <v>134.63999999999999</v>
      </c>
      <c r="I1290" s="187"/>
      <c r="J1290" s="188">
        <f>ROUND(I1290*H1290,2)</f>
        <v>0</v>
      </c>
      <c r="K1290" s="184" t="s">
        <v>1</v>
      </c>
      <c r="L1290" s="39"/>
      <c r="M1290" s="189" t="s">
        <v>1</v>
      </c>
      <c r="N1290" s="190" t="s">
        <v>40</v>
      </c>
      <c r="O1290" s="77"/>
      <c r="P1290" s="191">
        <f>O1290*H1290</f>
        <v>0</v>
      </c>
      <c r="Q1290" s="191">
        <v>0.00029999999999999997</v>
      </c>
      <c r="R1290" s="191">
        <f>Q1290*H1290</f>
        <v>0.04039199999999999</v>
      </c>
      <c r="S1290" s="191">
        <v>0</v>
      </c>
      <c r="T1290" s="192">
        <f>S1290*H1290</f>
        <v>0</v>
      </c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R1290" s="193" t="s">
        <v>364</v>
      </c>
      <c r="AT1290" s="193" t="s">
        <v>259</v>
      </c>
      <c r="AU1290" s="193" t="s">
        <v>85</v>
      </c>
      <c r="AY1290" s="19" t="s">
        <v>257</v>
      </c>
      <c r="BE1290" s="194">
        <f>IF(N1290="základní",J1290,0)</f>
        <v>0</v>
      </c>
      <c r="BF1290" s="194">
        <f>IF(N1290="snížená",J1290,0)</f>
        <v>0</v>
      </c>
      <c r="BG1290" s="194">
        <f>IF(N1290="zákl. přenesená",J1290,0)</f>
        <v>0</v>
      </c>
      <c r="BH1290" s="194">
        <f>IF(N1290="sníž. přenesená",J1290,0)</f>
        <v>0</v>
      </c>
      <c r="BI1290" s="194">
        <f>IF(N1290="nulová",J1290,0)</f>
        <v>0</v>
      </c>
      <c r="BJ1290" s="19" t="s">
        <v>82</v>
      </c>
      <c r="BK1290" s="194">
        <f>ROUND(I1290*H1290,2)</f>
        <v>0</v>
      </c>
      <c r="BL1290" s="19" t="s">
        <v>364</v>
      </c>
      <c r="BM1290" s="193" t="s">
        <v>4378</v>
      </c>
    </row>
    <row r="1291" s="13" customFormat="1">
      <c r="A1291" s="13"/>
      <c r="B1291" s="195"/>
      <c r="C1291" s="13"/>
      <c r="D1291" s="196" t="s">
        <v>265</v>
      </c>
      <c r="E1291" s="197" t="s">
        <v>1</v>
      </c>
      <c r="F1291" s="198" t="s">
        <v>889</v>
      </c>
      <c r="G1291" s="13"/>
      <c r="H1291" s="197" t="s">
        <v>1</v>
      </c>
      <c r="I1291" s="199"/>
      <c r="J1291" s="13"/>
      <c r="K1291" s="13"/>
      <c r="L1291" s="195"/>
      <c r="M1291" s="200"/>
      <c r="N1291" s="201"/>
      <c r="O1291" s="201"/>
      <c r="P1291" s="201"/>
      <c r="Q1291" s="201"/>
      <c r="R1291" s="201"/>
      <c r="S1291" s="201"/>
      <c r="T1291" s="20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197" t="s">
        <v>265</v>
      </c>
      <c r="AU1291" s="197" t="s">
        <v>85</v>
      </c>
      <c r="AV1291" s="13" t="s">
        <v>82</v>
      </c>
      <c r="AW1291" s="13" t="s">
        <v>32</v>
      </c>
      <c r="AX1291" s="13" t="s">
        <v>75</v>
      </c>
      <c r="AY1291" s="197" t="s">
        <v>257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4" customFormat="1">
      <c r="A1293" s="14"/>
      <c r="B1293" s="203"/>
      <c r="C1293" s="14"/>
      <c r="D1293" s="196" t="s">
        <v>265</v>
      </c>
      <c r="E1293" s="204" t="s">
        <v>1</v>
      </c>
      <c r="F1293" s="205" t="s">
        <v>4379</v>
      </c>
      <c r="G1293" s="14"/>
      <c r="H1293" s="206">
        <v>41.560000000000002</v>
      </c>
      <c r="I1293" s="207"/>
      <c r="J1293" s="14"/>
      <c r="K1293" s="14"/>
      <c r="L1293" s="203"/>
      <c r="M1293" s="208"/>
      <c r="N1293" s="209"/>
      <c r="O1293" s="209"/>
      <c r="P1293" s="209"/>
      <c r="Q1293" s="209"/>
      <c r="R1293" s="209"/>
      <c r="S1293" s="209"/>
      <c r="T1293" s="210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04" t="s">
        <v>265</v>
      </c>
      <c r="AU1293" s="204" t="s">
        <v>85</v>
      </c>
      <c r="AV1293" s="14" t="s">
        <v>85</v>
      </c>
      <c r="AW1293" s="14" t="s">
        <v>32</v>
      </c>
      <c r="AX1293" s="14" t="s">
        <v>75</v>
      </c>
      <c r="AY1293" s="204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4380</v>
      </c>
      <c r="G1294" s="14"/>
      <c r="H1294" s="206">
        <v>20.219999999999999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4381</v>
      </c>
      <c r="G1295" s="14"/>
      <c r="H1295" s="206">
        <v>14.310000000000001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3" customFormat="1">
      <c r="A1296" s="13"/>
      <c r="B1296" s="195"/>
      <c r="C1296" s="13"/>
      <c r="D1296" s="196" t="s">
        <v>265</v>
      </c>
      <c r="E1296" s="197" t="s">
        <v>1</v>
      </c>
      <c r="F1296" s="198" t="s">
        <v>892</v>
      </c>
      <c r="G1296" s="13"/>
      <c r="H1296" s="197" t="s">
        <v>1</v>
      </c>
      <c r="I1296" s="199"/>
      <c r="J1296" s="13"/>
      <c r="K1296" s="13"/>
      <c r="L1296" s="195"/>
      <c r="M1296" s="200"/>
      <c r="N1296" s="201"/>
      <c r="O1296" s="201"/>
      <c r="P1296" s="201"/>
      <c r="Q1296" s="201"/>
      <c r="R1296" s="201"/>
      <c r="S1296" s="201"/>
      <c r="T1296" s="20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197" t="s">
        <v>265</v>
      </c>
      <c r="AU1296" s="197" t="s">
        <v>85</v>
      </c>
      <c r="AV1296" s="13" t="s">
        <v>82</v>
      </c>
      <c r="AW1296" s="13" t="s">
        <v>32</v>
      </c>
      <c r="AX1296" s="13" t="s">
        <v>75</v>
      </c>
      <c r="AY1296" s="197" t="s">
        <v>257</v>
      </c>
    </row>
    <row r="1297" s="14" customFormat="1">
      <c r="A1297" s="14"/>
      <c r="B1297" s="203"/>
      <c r="C1297" s="14"/>
      <c r="D1297" s="196" t="s">
        <v>265</v>
      </c>
      <c r="E1297" s="204" t="s">
        <v>1</v>
      </c>
      <c r="F1297" s="205" t="s">
        <v>4382</v>
      </c>
      <c r="G1297" s="14"/>
      <c r="H1297" s="206">
        <v>13.4</v>
      </c>
      <c r="I1297" s="207"/>
      <c r="J1297" s="14"/>
      <c r="K1297" s="14"/>
      <c r="L1297" s="203"/>
      <c r="M1297" s="208"/>
      <c r="N1297" s="209"/>
      <c r="O1297" s="209"/>
      <c r="P1297" s="209"/>
      <c r="Q1297" s="209"/>
      <c r="R1297" s="209"/>
      <c r="S1297" s="209"/>
      <c r="T1297" s="210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04" t="s">
        <v>265</v>
      </c>
      <c r="AU1297" s="204" t="s">
        <v>85</v>
      </c>
      <c r="AV1297" s="14" t="s">
        <v>85</v>
      </c>
      <c r="AW1297" s="14" t="s">
        <v>32</v>
      </c>
      <c r="AX1297" s="14" t="s">
        <v>75</v>
      </c>
      <c r="AY1297" s="204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4383</v>
      </c>
      <c r="G1298" s="14"/>
      <c r="H1298" s="206">
        <v>21.199999999999999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4384</v>
      </c>
      <c r="G1299" s="14"/>
      <c r="H1299" s="206">
        <v>23.949999999999999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5" customFormat="1">
      <c r="A1300" s="15"/>
      <c r="B1300" s="211"/>
      <c r="C1300" s="15"/>
      <c r="D1300" s="196" t="s">
        <v>265</v>
      </c>
      <c r="E1300" s="212" t="s">
        <v>1</v>
      </c>
      <c r="F1300" s="213" t="s">
        <v>271</v>
      </c>
      <c r="G1300" s="15"/>
      <c r="H1300" s="214">
        <v>134.64000000000002</v>
      </c>
      <c r="I1300" s="215"/>
      <c r="J1300" s="15"/>
      <c r="K1300" s="15"/>
      <c r="L1300" s="211"/>
      <c r="M1300" s="216"/>
      <c r="N1300" s="217"/>
      <c r="O1300" s="217"/>
      <c r="P1300" s="217"/>
      <c r="Q1300" s="217"/>
      <c r="R1300" s="217"/>
      <c r="S1300" s="217"/>
      <c r="T1300" s="218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12" t="s">
        <v>265</v>
      </c>
      <c r="AU1300" s="212" t="s">
        <v>85</v>
      </c>
      <c r="AV1300" s="15" t="s">
        <v>108</v>
      </c>
      <c r="AW1300" s="15" t="s">
        <v>32</v>
      </c>
      <c r="AX1300" s="15" t="s">
        <v>82</v>
      </c>
      <c r="AY1300" s="212" t="s">
        <v>257</v>
      </c>
    </row>
    <row r="1301" s="2" customFormat="1" ht="24.15" customHeight="1">
      <c r="A1301" s="38"/>
      <c r="B1301" s="181"/>
      <c r="C1301" s="227" t="s">
        <v>1745</v>
      </c>
      <c r="D1301" s="227" t="s">
        <v>315</v>
      </c>
      <c r="E1301" s="228" t="s">
        <v>2090</v>
      </c>
      <c r="F1301" s="229" t="s">
        <v>2091</v>
      </c>
      <c r="G1301" s="230" t="s">
        <v>323</v>
      </c>
      <c r="H1301" s="231">
        <v>159.845</v>
      </c>
      <c r="I1301" s="232"/>
      <c r="J1301" s="233">
        <f>ROUND(I1301*H1301,2)</f>
        <v>0</v>
      </c>
      <c r="K1301" s="229" t="s">
        <v>1</v>
      </c>
      <c r="L1301" s="234"/>
      <c r="M1301" s="235" t="s">
        <v>1</v>
      </c>
      <c r="N1301" s="236" t="s">
        <v>40</v>
      </c>
      <c r="O1301" s="77"/>
      <c r="P1301" s="191">
        <f>O1301*H1301</f>
        <v>0</v>
      </c>
      <c r="Q1301" s="191">
        <v>0.00264</v>
      </c>
      <c r="R1301" s="191">
        <f>Q1301*H1301</f>
        <v>0.4219908</v>
      </c>
      <c r="S1301" s="191">
        <v>0</v>
      </c>
      <c r="T1301" s="192">
        <f>S1301*H1301</f>
        <v>0</v>
      </c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R1301" s="193" t="s">
        <v>462</v>
      </c>
      <c r="AT1301" s="193" t="s">
        <v>315</v>
      </c>
      <c r="AU1301" s="193" t="s">
        <v>85</v>
      </c>
      <c r="AY1301" s="19" t="s">
        <v>257</v>
      </c>
      <c r="BE1301" s="194">
        <f>IF(N1301="základní",J1301,0)</f>
        <v>0</v>
      </c>
      <c r="BF1301" s="194">
        <f>IF(N1301="snížená",J1301,0)</f>
        <v>0</v>
      </c>
      <c r="BG1301" s="194">
        <f>IF(N1301="zákl. přenesená",J1301,0)</f>
        <v>0</v>
      </c>
      <c r="BH1301" s="194">
        <f>IF(N1301="sníž. přenesená",J1301,0)</f>
        <v>0</v>
      </c>
      <c r="BI1301" s="194">
        <f>IF(N1301="nulová",J1301,0)</f>
        <v>0</v>
      </c>
      <c r="BJ1301" s="19" t="s">
        <v>82</v>
      </c>
      <c r="BK1301" s="194">
        <f>ROUND(I1301*H1301,2)</f>
        <v>0</v>
      </c>
      <c r="BL1301" s="19" t="s">
        <v>364</v>
      </c>
      <c r="BM1301" s="193" t="s">
        <v>4385</v>
      </c>
    </row>
    <row r="1302" s="13" customFormat="1">
      <c r="A1302" s="13"/>
      <c r="B1302" s="195"/>
      <c r="C1302" s="13"/>
      <c r="D1302" s="196" t="s">
        <v>265</v>
      </c>
      <c r="E1302" s="197" t="s">
        <v>1</v>
      </c>
      <c r="F1302" s="198" t="s">
        <v>2093</v>
      </c>
      <c r="G1302" s="13"/>
      <c r="H1302" s="197" t="s">
        <v>1</v>
      </c>
      <c r="I1302" s="199"/>
      <c r="J1302" s="13"/>
      <c r="K1302" s="13"/>
      <c r="L1302" s="195"/>
      <c r="M1302" s="200"/>
      <c r="N1302" s="201"/>
      <c r="O1302" s="201"/>
      <c r="P1302" s="201"/>
      <c r="Q1302" s="201"/>
      <c r="R1302" s="201"/>
      <c r="S1302" s="201"/>
      <c r="T1302" s="202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197" t="s">
        <v>265</v>
      </c>
      <c r="AU1302" s="197" t="s">
        <v>85</v>
      </c>
      <c r="AV1302" s="13" t="s">
        <v>82</v>
      </c>
      <c r="AW1302" s="13" t="s">
        <v>32</v>
      </c>
      <c r="AX1302" s="13" t="s">
        <v>75</v>
      </c>
      <c r="AY1302" s="197" t="s">
        <v>257</v>
      </c>
    </row>
    <row r="1303" s="14" customFormat="1">
      <c r="A1303" s="14"/>
      <c r="B1303" s="203"/>
      <c r="C1303" s="14"/>
      <c r="D1303" s="196" t="s">
        <v>265</v>
      </c>
      <c r="E1303" s="204" t="s">
        <v>1</v>
      </c>
      <c r="F1303" s="205" t="s">
        <v>4386</v>
      </c>
      <c r="G1303" s="14"/>
      <c r="H1303" s="206">
        <v>145.035</v>
      </c>
      <c r="I1303" s="207"/>
      <c r="J1303" s="14"/>
      <c r="K1303" s="14"/>
      <c r="L1303" s="203"/>
      <c r="M1303" s="208"/>
      <c r="N1303" s="209"/>
      <c r="O1303" s="209"/>
      <c r="P1303" s="209"/>
      <c r="Q1303" s="209"/>
      <c r="R1303" s="209"/>
      <c r="S1303" s="209"/>
      <c r="T1303" s="210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4" t="s">
        <v>265</v>
      </c>
      <c r="AU1303" s="204" t="s">
        <v>85</v>
      </c>
      <c r="AV1303" s="14" t="s">
        <v>85</v>
      </c>
      <c r="AW1303" s="14" t="s">
        <v>32</v>
      </c>
      <c r="AX1303" s="14" t="s">
        <v>75</v>
      </c>
      <c r="AY1303" s="204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4387</v>
      </c>
      <c r="G1304" s="14"/>
      <c r="H1304" s="206">
        <v>14.810000000000001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5" customFormat="1">
      <c r="A1305" s="15"/>
      <c r="B1305" s="211"/>
      <c r="C1305" s="15"/>
      <c r="D1305" s="196" t="s">
        <v>265</v>
      </c>
      <c r="E1305" s="212" t="s">
        <v>1</v>
      </c>
      <c r="F1305" s="213" t="s">
        <v>271</v>
      </c>
      <c r="G1305" s="15"/>
      <c r="H1305" s="214">
        <v>159.845</v>
      </c>
      <c r="I1305" s="215"/>
      <c r="J1305" s="15"/>
      <c r="K1305" s="15"/>
      <c r="L1305" s="211"/>
      <c r="M1305" s="216"/>
      <c r="N1305" s="217"/>
      <c r="O1305" s="217"/>
      <c r="P1305" s="217"/>
      <c r="Q1305" s="217"/>
      <c r="R1305" s="217"/>
      <c r="S1305" s="217"/>
      <c r="T1305" s="218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12" t="s">
        <v>265</v>
      </c>
      <c r="AU1305" s="212" t="s">
        <v>85</v>
      </c>
      <c r="AV1305" s="15" t="s">
        <v>108</v>
      </c>
      <c r="AW1305" s="15" t="s">
        <v>32</v>
      </c>
      <c r="AX1305" s="15" t="s">
        <v>82</v>
      </c>
      <c r="AY1305" s="212" t="s">
        <v>257</v>
      </c>
    </row>
    <row r="1306" s="2" customFormat="1" ht="24.15" customHeight="1">
      <c r="A1306" s="38"/>
      <c r="B1306" s="181"/>
      <c r="C1306" s="182" t="s">
        <v>1749</v>
      </c>
      <c r="D1306" s="182" t="s">
        <v>259</v>
      </c>
      <c r="E1306" s="183" t="s">
        <v>2127</v>
      </c>
      <c r="F1306" s="184" t="s">
        <v>2128</v>
      </c>
      <c r="G1306" s="185" t="s">
        <v>304</v>
      </c>
      <c r="H1306" s="186">
        <v>1.099</v>
      </c>
      <c r="I1306" s="187"/>
      <c r="J1306" s="188">
        <f>ROUND(I1306*H1306,2)</f>
        <v>0</v>
      </c>
      <c r="K1306" s="184" t="s">
        <v>263</v>
      </c>
      <c r="L1306" s="39"/>
      <c r="M1306" s="189" t="s">
        <v>1</v>
      </c>
      <c r="N1306" s="190" t="s">
        <v>40</v>
      </c>
      <c r="O1306" s="77"/>
      <c r="P1306" s="191">
        <f>O1306*H1306</f>
        <v>0</v>
      </c>
      <c r="Q1306" s="191">
        <v>0</v>
      </c>
      <c r="R1306" s="191">
        <f>Q1306*H1306</f>
        <v>0</v>
      </c>
      <c r="S1306" s="191">
        <v>0</v>
      </c>
      <c r="T1306" s="192">
        <f>S1306*H1306</f>
        <v>0</v>
      </c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R1306" s="193" t="s">
        <v>364</v>
      </c>
      <c r="AT1306" s="193" t="s">
        <v>259</v>
      </c>
      <c r="AU1306" s="193" t="s">
        <v>85</v>
      </c>
      <c r="AY1306" s="19" t="s">
        <v>257</v>
      </c>
      <c r="BE1306" s="194">
        <f>IF(N1306="základní",J1306,0)</f>
        <v>0</v>
      </c>
      <c r="BF1306" s="194">
        <f>IF(N1306="snížená",J1306,0)</f>
        <v>0</v>
      </c>
      <c r="BG1306" s="194">
        <f>IF(N1306="zákl. přenesená",J1306,0)</f>
        <v>0</v>
      </c>
      <c r="BH1306" s="194">
        <f>IF(N1306="sníž. přenesená",J1306,0)</f>
        <v>0</v>
      </c>
      <c r="BI1306" s="194">
        <f>IF(N1306="nulová",J1306,0)</f>
        <v>0</v>
      </c>
      <c r="BJ1306" s="19" t="s">
        <v>82</v>
      </c>
      <c r="BK1306" s="194">
        <f>ROUND(I1306*H1306,2)</f>
        <v>0</v>
      </c>
      <c r="BL1306" s="19" t="s">
        <v>364</v>
      </c>
      <c r="BM1306" s="193" t="s">
        <v>4388</v>
      </c>
    </row>
    <row r="1307" s="2" customFormat="1" ht="24.15" customHeight="1">
      <c r="A1307" s="38"/>
      <c r="B1307" s="181"/>
      <c r="C1307" s="182" t="s">
        <v>1753</v>
      </c>
      <c r="D1307" s="182" t="s">
        <v>259</v>
      </c>
      <c r="E1307" s="183" t="s">
        <v>2131</v>
      </c>
      <c r="F1307" s="184" t="s">
        <v>2132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4389</v>
      </c>
    </row>
    <row r="1308" s="12" customFormat="1" ht="22.8" customHeight="1">
      <c r="A1308" s="12"/>
      <c r="B1308" s="168"/>
      <c r="C1308" s="12"/>
      <c r="D1308" s="169" t="s">
        <v>74</v>
      </c>
      <c r="E1308" s="179" t="s">
        <v>2134</v>
      </c>
      <c r="F1308" s="179" t="s">
        <v>2135</v>
      </c>
      <c r="G1308" s="12"/>
      <c r="H1308" s="12"/>
      <c r="I1308" s="171"/>
      <c r="J1308" s="180">
        <f>BK1308</f>
        <v>0</v>
      </c>
      <c r="K1308" s="12"/>
      <c r="L1308" s="168"/>
      <c r="M1308" s="173"/>
      <c r="N1308" s="174"/>
      <c r="O1308" s="174"/>
      <c r="P1308" s="175">
        <f>SUM(P1309:P1328)</f>
        <v>0</v>
      </c>
      <c r="Q1308" s="174"/>
      <c r="R1308" s="175">
        <f>SUM(R1309:R1328)</f>
        <v>0.24902299999999999</v>
      </c>
      <c r="S1308" s="174"/>
      <c r="T1308" s="176">
        <f>SUM(T1309:T1328)</f>
        <v>0</v>
      </c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R1308" s="169" t="s">
        <v>85</v>
      </c>
      <c r="AT1308" s="177" t="s">
        <v>74</v>
      </c>
      <c r="AU1308" s="177" t="s">
        <v>82</v>
      </c>
      <c r="AY1308" s="169" t="s">
        <v>257</v>
      </c>
      <c r="BK1308" s="178">
        <f>SUM(BK1309:BK1328)</f>
        <v>0</v>
      </c>
    </row>
    <row r="1309" s="2" customFormat="1" ht="24.15" customHeight="1">
      <c r="A1309" s="38"/>
      <c r="B1309" s="181"/>
      <c r="C1309" s="182" t="s">
        <v>1757</v>
      </c>
      <c r="D1309" s="182" t="s">
        <v>259</v>
      </c>
      <c r="E1309" s="183" t="s">
        <v>2137</v>
      </c>
      <c r="F1309" s="184" t="s">
        <v>2138</v>
      </c>
      <c r="G1309" s="185" t="s">
        <v>422</v>
      </c>
      <c r="H1309" s="186">
        <v>3.7999999999999998</v>
      </c>
      <c r="I1309" s="187"/>
      <c r="J1309" s="188">
        <f>ROUND(I1309*H1309,2)</f>
        <v>0</v>
      </c>
      <c r="K1309" s="184" t="s">
        <v>1</v>
      </c>
      <c r="L1309" s="39"/>
      <c r="M1309" s="189" t="s">
        <v>1</v>
      </c>
      <c r="N1309" s="190" t="s">
        <v>40</v>
      </c>
      <c r="O1309" s="77"/>
      <c r="P1309" s="191">
        <f>O1309*H1309</f>
        <v>0</v>
      </c>
      <c r="Q1309" s="191">
        <v>0</v>
      </c>
      <c r="R1309" s="191">
        <f>Q1309*H1309</f>
        <v>0</v>
      </c>
      <c r="S1309" s="191">
        <v>0</v>
      </c>
      <c r="T1309" s="192">
        <f>S1309*H1309</f>
        <v>0</v>
      </c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R1309" s="193" t="s">
        <v>364</v>
      </c>
      <c r="AT1309" s="193" t="s">
        <v>259</v>
      </c>
      <c r="AU1309" s="193" t="s">
        <v>85</v>
      </c>
      <c r="AY1309" s="19" t="s">
        <v>257</v>
      </c>
      <c r="BE1309" s="194">
        <f>IF(N1309="základní",J1309,0)</f>
        <v>0</v>
      </c>
      <c r="BF1309" s="194">
        <f>IF(N1309="snížená",J1309,0)</f>
        <v>0</v>
      </c>
      <c r="BG1309" s="194">
        <f>IF(N1309="zákl. přenesená",J1309,0)</f>
        <v>0</v>
      </c>
      <c r="BH1309" s="194">
        <f>IF(N1309="sníž. přenesená",J1309,0)</f>
        <v>0</v>
      </c>
      <c r="BI1309" s="194">
        <f>IF(N1309="nulová",J1309,0)</f>
        <v>0</v>
      </c>
      <c r="BJ1309" s="19" t="s">
        <v>82</v>
      </c>
      <c r="BK1309" s="194">
        <f>ROUND(I1309*H1309,2)</f>
        <v>0</v>
      </c>
      <c r="BL1309" s="19" t="s">
        <v>364</v>
      </c>
      <c r="BM1309" s="193" t="s">
        <v>4390</v>
      </c>
    </row>
    <row r="1310" s="13" customFormat="1">
      <c r="A1310" s="13"/>
      <c r="B1310" s="195"/>
      <c r="C1310" s="13"/>
      <c r="D1310" s="196" t="s">
        <v>265</v>
      </c>
      <c r="E1310" s="197" t="s">
        <v>1</v>
      </c>
      <c r="F1310" s="198" t="s">
        <v>889</v>
      </c>
      <c r="G1310" s="13"/>
      <c r="H1310" s="197" t="s">
        <v>1</v>
      </c>
      <c r="I1310" s="199"/>
      <c r="J1310" s="13"/>
      <c r="K1310" s="13"/>
      <c r="L1310" s="195"/>
      <c r="M1310" s="200"/>
      <c r="N1310" s="201"/>
      <c r="O1310" s="201"/>
      <c r="P1310" s="201"/>
      <c r="Q1310" s="201"/>
      <c r="R1310" s="201"/>
      <c r="S1310" s="201"/>
      <c r="T1310" s="20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197" t="s">
        <v>265</v>
      </c>
      <c r="AU1310" s="197" t="s">
        <v>85</v>
      </c>
      <c r="AV1310" s="13" t="s">
        <v>82</v>
      </c>
      <c r="AW1310" s="13" t="s">
        <v>32</v>
      </c>
      <c r="AX1310" s="13" t="s">
        <v>75</v>
      </c>
      <c r="AY1310" s="197" t="s">
        <v>257</v>
      </c>
    </row>
    <row r="1311" s="14" customFormat="1">
      <c r="A1311" s="14"/>
      <c r="B1311" s="203"/>
      <c r="C1311" s="14"/>
      <c r="D1311" s="196" t="s">
        <v>265</v>
      </c>
      <c r="E1311" s="204" t="s">
        <v>1</v>
      </c>
      <c r="F1311" s="205" t="s">
        <v>4391</v>
      </c>
      <c r="G1311" s="14"/>
      <c r="H1311" s="206">
        <v>3.7999999999999998</v>
      </c>
      <c r="I1311" s="207"/>
      <c r="J1311" s="14"/>
      <c r="K1311" s="14"/>
      <c r="L1311" s="203"/>
      <c r="M1311" s="208"/>
      <c r="N1311" s="209"/>
      <c r="O1311" s="209"/>
      <c r="P1311" s="209"/>
      <c r="Q1311" s="209"/>
      <c r="R1311" s="209"/>
      <c r="S1311" s="209"/>
      <c r="T1311" s="210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04" t="s">
        <v>265</v>
      </c>
      <c r="AU1311" s="204" t="s">
        <v>85</v>
      </c>
      <c r="AV1311" s="14" t="s">
        <v>85</v>
      </c>
      <c r="AW1311" s="14" t="s">
        <v>32</v>
      </c>
      <c r="AX1311" s="14" t="s">
        <v>75</v>
      </c>
      <c r="AY1311" s="204" t="s">
        <v>257</v>
      </c>
    </row>
    <row r="1312" s="15" customFormat="1">
      <c r="A1312" s="15"/>
      <c r="B1312" s="211"/>
      <c r="C1312" s="15"/>
      <c r="D1312" s="196" t="s">
        <v>265</v>
      </c>
      <c r="E1312" s="212" t="s">
        <v>1</v>
      </c>
      <c r="F1312" s="213" t="s">
        <v>271</v>
      </c>
      <c r="G1312" s="15"/>
      <c r="H1312" s="214">
        <v>3.7999999999999998</v>
      </c>
      <c r="I1312" s="215"/>
      <c r="J1312" s="15"/>
      <c r="K1312" s="15"/>
      <c r="L1312" s="211"/>
      <c r="M1312" s="216"/>
      <c r="N1312" s="217"/>
      <c r="O1312" s="217"/>
      <c r="P1312" s="217"/>
      <c r="Q1312" s="217"/>
      <c r="R1312" s="217"/>
      <c r="S1312" s="217"/>
      <c r="T1312" s="218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12" t="s">
        <v>265</v>
      </c>
      <c r="AU1312" s="212" t="s">
        <v>85</v>
      </c>
      <c r="AV1312" s="15" t="s">
        <v>108</v>
      </c>
      <c r="AW1312" s="15" t="s">
        <v>32</v>
      </c>
      <c r="AX1312" s="15" t="s">
        <v>82</v>
      </c>
      <c r="AY1312" s="212" t="s">
        <v>257</v>
      </c>
    </row>
    <row r="1313" s="2" customFormat="1" ht="16.5" customHeight="1">
      <c r="A1313" s="38"/>
      <c r="B1313" s="181"/>
      <c r="C1313" s="182" t="s">
        <v>1761</v>
      </c>
      <c r="D1313" s="182" t="s">
        <v>259</v>
      </c>
      <c r="E1313" s="183" t="s">
        <v>2142</v>
      </c>
      <c r="F1313" s="184" t="s">
        <v>2143</v>
      </c>
      <c r="G1313" s="185" t="s">
        <v>323</v>
      </c>
      <c r="H1313" s="186">
        <v>7.79</v>
      </c>
      <c r="I1313" s="187"/>
      <c r="J1313" s="188">
        <f>ROUND(I1313*H1313,2)</f>
        <v>0</v>
      </c>
      <c r="K1313" s="184" t="s">
        <v>263</v>
      </c>
      <c r="L1313" s="39"/>
      <c r="M1313" s="189" t="s">
        <v>1</v>
      </c>
      <c r="N1313" s="190" t="s">
        <v>40</v>
      </c>
      <c r="O1313" s="77"/>
      <c r="P1313" s="191">
        <f>O1313*H1313</f>
        <v>0</v>
      </c>
      <c r="Q1313" s="191">
        <v>0</v>
      </c>
      <c r="R1313" s="191">
        <f>Q1313*H1313</f>
        <v>0</v>
      </c>
      <c r="S1313" s="191">
        <v>0</v>
      </c>
      <c r="T1313" s="192">
        <f>S1313*H1313</f>
        <v>0</v>
      </c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R1313" s="193" t="s">
        <v>364</v>
      </c>
      <c r="AT1313" s="193" t="s">
        <v>259</v>
      </c>
      <c r="AU1313" s="193" t="s">
        <v>85</v>
      </c>
      <c r="AY1313" s="19" t="s">
        <v>257</v>
      </c>
      <c r="BE1313" s="194">
        <f>IF(N1313="základní",J1313,0)</f>
        <v>0</v>
      </c>
      <c r="BF1313" s="194">
        <f>IF(N1313="snížená",J1313,0)</f>
        <v>0</v>
      </c>
      <c r="BG1313" s="194">
        <f>IF(N1313="zákl. přenesená",J1313,0)</f>
        <v>0</v>
      </c>
      <c r="BH1313" s="194">
        <f>IF(N1313="sníž. přenesená",J1313,0)</f>
        <v>0</v>
      </c>
      <c r="BI1313" s="194">
        <f>IF(N1313="nulová",J1313,0)</f>
        <v>0</v>
      </c>
      <c r="BJ1313" s="19" t="s">
        <v>82</v>
      </c>
      <c r="BK1313" s="194">
        <f>ROUND(I1313*H1313,2)</f>
        <v>0</v>
      </c>
      <c r="BL1313" s="19" t="s">
        <v>364</v>
      </c>
      <c r="BM1313" s="193" t="s">
        <v>4392</v>
      </c>
    </row>
    <row r="1314" s="2" customFormat="1" ht="16.5" customHeight="1">
      <c r="A1314" s="38"/>
      <c r="B1314" s="181"/>
      <c r="C1314" s="182" t="s">
        <v>1765</v>
      </c>
      <c r="D1314" s="182" t="s">
        <v>259</v>
      </c>
      <c r="E1314" s="183" t="s">
        <v>2146</v>
      </c>
      <c r="F1314" s="184" t="s">
        <v>2147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0.00029999999999999997</v>
      </c>
      <c r="R1314" s="191">
        <f>Q1314*H1314</f>
        <v>0.0023369999999999997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4393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889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2149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4394</v>
      </c>
      <c r="G1317" s="14"/>
      <c r="H1317" s="206">
        <v>4.0999999999999996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4115</v>
      </c>
      <c r="G1318" s="14"/>
      <c r="H1318" s="206">
        <v>3.6899999999999999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5" customFormat="1">
      <c r="A1319" s="15"/>
      <c r="B1319" s="211"/>
      <c r="C1319" s="15"/>
      <c r="D1319" s="196" t="s">
        <v>265</v>
      </c>
      <c r="E1319" s="212" t="s">
        <v>1</v>
      </c>
      <c r="F1319" s="213" t="s">
        <v>271</v>
      </c>
      <c r="G1319" s="15"/>
      <c r="H1319" s="214">
        <v>7.7899999999999991</v>
      </c>
      <c r="I1319" s="215"/>
      <c r="J1319" s="15"/>
      <c r="K1319" s="15"/>
      <c r="L1319" s="211"/>
      <c r="M1319" s="216"/>
      <c r="N1319" s="217"/>
      <c r="O1319" s="217"/>
      <c r="P1319" s="217"/>
      <c r="Q1319" s="217"/>
      <c r="R1319" s="217"/>
      <c r="S1319" s="217"/>
      <c r="T1319" s="218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12" t="s">
        <v>265</v>
      </c>
      <c r="AU1319" s="212" t="s">
        <v>85</v>
      </c>
      <c r="AV1319" s="15" t="s">
        <v>108</v>
      </c>
      <c r="AW1319" s="15" t="s">
        <v>32</v>
      </c>
      <c r="AX1319" s="15" t="s">
        <v>82</v>
      </c>
      <c r="AY1319" s="212" t="s">
        <v>257</v>
      </c>
    </row>
    <row r="1320" s="2" customFormat="1" ht="37.8" customHeight="1">
      <c r="A1320" s="38"/>
      <c r="B1320" s="181"/>
      <c r="C1320" s="182" t="s">
        <v>1769</v>
      </c>
      <c r="D1320" s="182" t="s">
        <v>259</v>
      </c>
      <c r="E1320" s="183" t="s">
        <v>2179</v>
      </c>
      <c r="F1320" s="184" t="s">
        <v>2180</v>
      </c>
      <c r="G1320" s="185" t="s">
        <v>323</v>
      </c>
      <c r="H1320" s="186">
        <v>7.79</v>
      </c>
      <c r="I1320" s="187"/>
      <c r="J1320" s="188">
        <f>ROUND(I1320*H1320,2)</f>
        <v>0</v>
      </c>
      <c r="K1320" s="184" t="s">
        <v>263</v>
      </c>
      <c r="L1320" s="39"/>
      <c r="M1320" s="189" t="s">
        <v>1</v>
      </c>
      <c r="N1320" s="190" t="s">
        <v>40</v>
      </c>
      <c r="O1320" s="77"/>
      <c r="P1320" s="191">
        <f>O1320*H1320</f>
        <v>0</v>
      </c>
      <c r="Q1320" s="191">
        <v>0.0089999999999999993</v>
      </c>
      <c r="R1320" s="191">
        <f>Q1320*H1320</f>
        <v>0.070109999999999992</v>
      </c>
      <c r="S1320" s="191">
        <v>0</v>
      </c>
      <c r="T1320" s="192">
        <f>S1320*H1320</f>
        <v>0</v>
      </c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R1320" s="193" t="s">
        <v>364</v>
      </c>
      <c r="AT1320" s="193" t="s">
        <v>259</v>
      </c>
      <c r="AU1320" s="193" t="s">
        <v>85</v>
      </c>
      <c r="AY1320" s="19" t="s">
        <v>257</v>
      </c>
      <c r="BE1320" s="194">
        <f>IF(N1320="základní",J1320,0)</f>
        <v>0</v>
      </c>
      <c r="BF1320" s="194">
        <f>IF(N1320="snížená",J1320,0)</f>
        <v>0</v>
      </c>
      <c r="BG1320" s="194">
        <f>IF(N1320="zákl. přenesená",J1320,0)</f>
        <v>0</v>
      </c>
      <c r="BH1320" s="194">
        <f>IF(N1320="sníž. přenesená",J1320,0)</f>
        <v>0</v>
      </c>
      <c r="BI1320" s="194">
        <f>IF(N1320="nulová",J1320,0)</f>
        <v>0</v>
      </c>
      <c r="BJ1320" s="19" t="s">
        <v>82</v>
      </c>
      <c r="BK1320" s="194">
        <f>ROUND(I1320*H1320,2)</f>
        <v>0</v>
      </c>
      <c r="BL1320" s="19" t="s">
        <v>364</v>
      </c>
      <c r="BM1320" s="193" t="s">
        <v>4395</v>
      </c>
    </row>
    <row r="1321" s="2" customFormat="1" ht="24.15" customHeight="1">
      <c r="A1321" s="38"/>
      <c r="B1321" s="181"/>
      <c r="C1321" s="227" t="s">
        <v>1775</v>
      </c>
      <c r="D1321" s="227" t="s">
        <v>315</v>
      </c>
      <c r="E1321" s="228" t="s">
        <v>2188</v>
      </c>
      <c r="F1321" s="229" t="s">
        <v>2189</v>
      </c>
      <c r="G1321" s="230" t="s">
        <v>323</v>
      </c>
      <c r="H1321" s="231">
        <v>8.8030000000000008</v>
      </c>
      <c r="I1321" s="232"/>
      <c r="J1321" s="233">
        <f>ROUND(I1321*H1321,2)</f>
        <v>0</v>
      </c>
      <c r="K1321" s="229" t="s">
        <v>263</v>
      </c>
      <c r="L1321" s="234"/>
      <c r="M1321" s="235" t="s">
        <v>1</v>
      </c>
      <c r="N1321" s="236" t="s">
        <v>40</v>
      </c>
      <c r="O1321" s="77"/>
      <c r="P1321" s="191">
        <f>O1321*H1321</f>
        <v>0</v>
      </c>
      <c r="Q1321" s="191">
        <v>0.02</v>
      </c>
      <c r="R1321" s="191">
        <f>Q1321*H1321</f>
        <v>0.17606000000000002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462</v>
      </c>
      <c r="AT1321" s="193" t="s">
        <v>315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4396</v>
      </c>
    </row>
    <row r="1322" s="14" customFormat="1">
      <c r="A1322" s="14"/>
      <c r="B1322" s="203"/>
      <c r="C1322" s="14"/>
      <c r="D1322" s="196" t="s">
        <v>265</v>
      </c>
      <c r="E1322" s="14"/>
      <c r="F1322" s="205" t="s">
        <v>4397</v>
      </c>
      <c r="G1322" s="14"/>
      <c r="H1322" s="206">
        <v>8.8030000000000008</v>
      </c>
      <c r="I1322" s="207"/>
      <c r="J1322" s="14"/>
      <c r="K1322" s="14"/>
      <c r="L1322" s="203"/>
      <c r="M1322" s="208"/>
      <c r="N1322" s="209"/>
      <c r="O1322" s="209"/>
      <c r="P1322" s="209"/>
      <c r="Q1322" s="209"/>
      <c r="R1322" s="209"/>
      <c r="S1322" s="209"/>
      <c r="T1322" s="210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4" t="s">
        <v>265</v>
      </c>
      <c r="AU1322" s="204" t="s">
        <v>85</v>
      </c>
      <c r="AV1322" s="14" t="s">
        <v>85</v>
      </c>
      <c r="AW1322" s="14" t="s">
        <v>3</v>
      </c>
      <c r="AX1322" s="14" t="s">
        <v>82</v>
      </c>
      <c r="AY1322" s="204" t="s">
        <v>257</v>
      </c>
    </row>
    <row r="1323" s="2" customFormat="1" ht="16.5" customHeight="1">
      <c r="A1323" s="38"/>
      <c r="B1323" s="181"/>
      <c r="C1323" s="182" t="s">
        <v>1779</v>
      </c>
      <c r="D1323" s="182" t="s">
        <v>259</v>
      </c>
      <c r="E1323" s="183" t="s">
        <v>2193</v>
      </c>
      <c r="F1323" s="184" t="s">
        <v>2194</v>
      </c>
      <c r="G1323" s="185" t="s">
        <v>422</v>
      </c>
      <c r="H1323" s="186">
        <v>17.199999999999999</v>
      </c>
      <c r="I1323" s="187"/>
      <c r="J1323" s="188">
        <f>ROUND(I1323*H1323,2)</f>
        <v>0</v>
      </c>
      <c r="K1323" s="184" t="s">
        <v>263</v>
      </c>
      <c r="L1323" s="39"/>
      <c r="M1323" s="189" t="s">
        <v>1</v>
      </c>
      <c r="N1323" s="190" t="s">
        <v>40</v>
      </c>
      <c r="O1323" s="77"/>
      <c r="P1323" s="191">
        <f>O1323*H1323</f>
        <v>0</v>
      </c>
      <c r="Q1323" s="191">
        <v>3.0000000000000001E-05</v>
      </c>
      <c r="R1323" s="191">
        <f>Q1323*H1323</f>
        <v>0.00051599999999999997</v>
      </c>
      <c r="S1323" s="191">
        <v>0</v>
      </c>
      <c r="T1323" s="192">
        <f>S1323*H1323</f>
        <v>0</v>
      </c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R1323" s="193" t="s">
        <v>364</v>
      </c>
      <c r="AT1323" s="193" t="s">
        <v>259</v>
      </c>
      <c r="AU1323" s="193" t="s">
        <v>85</v>
      </c>
      <c r="AY1323" s="19" t="s">
        <v>257</v>
      </c>
      <c r="BE1323" s="194">
        <f>IF(N1323="základní",J1323,0)</f>
        <v>0</v>
      </c>
      <c r="BF1323" s="194">
        <f>IF(N1323="snížená",J1323,0)</f>
        <v>0</v>
      </c>
      <c r="BG1323" s="194">
        <f>IF(N1323="zákl. přenesená",J1323,0)</f>
        <v>0</v>
      </c>
      <c r="BH1323" s="194">
        <f>IF(N1323="sníž. přenesená",J1323,0)</f>
        <v>0</v>
      </c>
      <c r="BI1323" s="194">
        <f>IF(N1323="nulová",J1323,0)</f>
        <v>0</v>
      </c>
      <c r="BJ1323" s="19" t="s">
        <v>82</v>
      </c>
      <c r="BK1323" s="194">
        <f>ROUND(I1323*H1323,2)</f>
        <v>0</v>
      </c>
      <c r="BL1323" s="19" t="s">
        <v>364</v>
      </c>
      <c r="BM1323" s="193" t="s">
        <v>4398</v>
      </c>
    </row>
    <row r="1324" s="13" customFormat="1">
      <c r="A1324" s="13"/>
      <c r="B1324" s="195"/>
      <c r="C1324" s="13"/>
      <c r="D1324" s="196" t="s">
        <v>265</v>
      </c>
      <c r="E1324" s="197" t="s">
        <v>1</v>
      </c>
      <c r="F1324" s="198" t="s">
        <v>889</v>
      </c>
      <c r="G1324" s="13"/>
      <c r="H1324" s="197" t="s">
        <v>1</v>
      </c>
      <c r="I1324" s="199"/>
      <c r="J1324" s="13"/>
      <c r="K1324" s="13"/>
      <c r="L1324" s="195"/>
      <c r="M1324" s="200"/>
      <c r="N1324" s="201"/>
      <c r="O1324" s="201"/>
      <c r="P1324" s="201"/>
      <c r="Q1324" s="201"/>
      <c r="R1324" s="201"/>
      <c r="S1324" s="201"/>
      <c r="T1324" s="20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197" t="s">
        <v>265</v>
      </c>
      <c r="AU1324" s="197" t="s">
        <v>85</v>
      </c>
      <c r="AV1324" s="13" t="s">
        <v>82</v>
      </c>
      <c r="AW1324" s="13" t="s">
        <v>32</v>
      </c>
      <c r="AX1324" s="13" t="s">
        <v>75</v>
      </c>
      <c r="AY1324" s="197" t="s">
        <v>257</v>
      </c>
    </row>
    <row r="1325" s="14" customFormat="1">
      <c r="A1325" s="14"/>
      <c r="B1325" s="203"/>
      <c r="C1325" s="14"/>
      <c r="D1325" s="196" t="s">
        <v>265</v>
      </c>
      <c r="E1325" s="204" t="s">
        <v>1</v>
      </c>
      <c r="F1325" s="205" t="s">
        <v>4399</v>
      </c>
      <c r="G1325" s="14"/>
      <c r="H1325" s="206">
        <v>17.199999999999999</v>
      </c>
      <c r="I1325" s="207"/>
      <c r="J1325" s="14"/>
      <c r="K1325" s="14"/>
      <c r="L1325" s="203"/>
      <c r="M1325" s="208"/>
      <c r="N1325" s="209"/>
      <c r="O1325" s="209"/>
      <c r="P1325" s="209"/>
      <c r="Q1325" s="209"/>
      <c r="R1325" s="209"/>
      <c r="S1325" s="209"/>
      <c r="T1325" s="210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04" t="s">
        <v>265</v>
      </c>
      <c r="AU1325" s="204" t="s">
        <v>85</v>
      </c>
      <c r="AV1325" s="14" t="s">
        <v>85</v>
      </c>
      <c r="AW1325" s="14" t="s">
        <v>32</v>
      </c>
      <c r="AX1325" s="14" t="s">
        <v>75</v>
      </c>
      <c r="AY1325" s="204" t="s">
        <v>257</v>
      </c>
    </row>
    <row r="1326" s="15" customFormat="1">
      <c r="A1326" s="15"/>
      <c r="B1326" s="211"/>
      <c r="C1326" s="15"/>
      <c r="D1326" s="196" t="s">
        <v>265</v>
      </c>
      <c r="E1326" s="212" t="s">
        <v>1</v>
      </c>
      <c r="F1326" s="213" t="s">
        <v>271</v>
      </c>
      <c r="G1326" s="15"/>
      <c r="H1326" s="214">
        <v>17.199999999999999</v>
      </c>
      <c r="I1326" s="215"/>
      <c r="J1326" s="15"/>
      <c r="K1326" s="15"/>
      <c r="L1326" s="211"/>
      <c r="M1326" s="216"/>
      <c r="N1326" s="217"/>
      <c r="O1326" s="217"/>
      <c r="P1326" s="217"/>
      <c r="Q1326" s="217"/>
      <c r="R1326" s="217"/>
      <c r="S1326" s="217"/>
      <c r="T1326" s="218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12" t="s">
        <v>265</v>
      </c>
      <c r="AU1326" s="212" t="s">
        <v>85</v>
      </c>
      <c r="AV1326" s="15" t="s">
        <v>108</v>
      </c>
      <c r="AW1326" s="15" t="s">
        <v>32</v>
      </c>
      <c r="AX1326" s="15" t="s">
        <v>82</v>
      </c>
      <c r="AY1326" s="212" t="s">
        <v>257</v>
      </c>
    </row>
    <row r="1327" s="2" customFormat="1" ht="24.15" customHeight="1">
      <c r="A1327" s="38"/>
      <c r="B1327" s="181"/>
      <c r="C1327" s="182" t="s">
        <v>1783</v>
      </c>
      <c r="D1327" s="182" t="s">
        <v>259</v>
      </c>
      <c r="E1327" s="183" t="s">
        <v>2198</v>
      </c>
      <c r="F1327" s="184" t="s">
        <v>2199</v>
      </c>
      <c r="G1327" s="185" t="s">
        <v>304</v>
      </c>
      <c r="H1327" s="186">
        <v>0.249</v>
      </c>
      <c r="I1327" s="187"/>
      <c r="J1327" s="188">
        <f>ROUND(I1327*H1327,2)</f>
        <v>0</v>
      </c>
      <c r="K1327" s="184" t="s">
        <v>263</v>
      </c>
      <c r="L1327" s="39"/>
      <c r="M1327" s="189" t="s">
        <v>1</v>
      </c>
      <c r="N1327" s="190" t="s">
        <v>40</v>
      </c>
      <c r="O1327" s="77"/>
      <c r="P1327" s="191">
        <f>O1327*H1327</f>
        <v>0</v>
      </c>
      <c r="Q1327" s="191">
        <v>0</v>
      </c>
      <c r="R1327" s="191">
        <f>Q1327*H1327</f>
        <v>0</v>
      </c>
      <c r="S1327" s="191">
        <v>0</v>
      </c>
      <c r="T1327" s="192">
        <f>S1327*H1327</f>
        <v>0</v>
      </c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R1327" s="193" t="s">
        <v>364</v>
      </c>
      <c r="AT1327" s="193" t="s">
        <v>259</v>
      </c>
      <c r="AU1327" s="193" t="s">
        <v>85</v>
      </c>
      <c r="AY1327" s="19" t="s">
        <v>257</v>
      </c>
      <c r="BE1327" s="194">
        <f>IF(N1327="základní",J1327,0)</f>
        <v>0</v>
      </c>
      <c r="BF1327" s="194">
        <f>IF(N1327="snížená",J1327,0)</f>
        <v>0</v>
      </c>
      <c r="BG1327" s="194">
        <f>IF(N1327="zákl. přenesená",J1327,0)</f>
        <v>0</v>
      </c>
      <c r="BH1327" s="194">
        <f>IF(N1327="sníž. přenesená",J1327,0)</f>
        <v>0</v>
      </c>
      <c r="BI1327" s="194">
        <f>IF(N1327="nulová",J1327,0)</f>
        <v>0</v>
      </c>
      <c r="BJ1327" s="19" t="s">
        <v>82</v>
      </c>
      <c r="BK1327" s="194">
        <f>ROUND(I1327*H1327,2)</f>
        <v>0</v>
      </c>
      <c r="BL1327" s="19" t="s">
        <v>364</v>
      </c>
      <c r="BM1327" s="193" t="s">
        <v>4400</v>
      </c>
    </row>
    <row r="1328" s="2" customFormat="1" ht="24.15" customHeight="1">
      <c r="A1328" s="38"/>
      <c r="B1328" s="181"/>
      <c r="C1328" s="182" t="s">
        <v>1787</v>
      </c>
      <c r="D1328" s="182" t="s">
        <v>259</v>
      </c>
      <c r="E1328" s="183" t="s">
        <v>2202</v>
      </c>
      <c r="F1328" s="184" t="s">
        <v>2203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4401</v>
      </c>
    </row>
    <row r="1329" s="12" customFormat="1" ht="22.8" customHeight="1">
      <c r="A1329" s="12"/>
      <c r="B1329" s="168"/>
      <c r="C1329" s="12"/>
      <c r="D1329" s="169" t="s">
        <v>74</v>
      </c>
      <c r="E1329" s="179" t="s">
        <v>2205</v>
      </c>
      <c r="F1329" s="179" t="s">
        <v>2206</v>
      </c>
      <c r="G1329" s="12"/>
      <c r="H1329" s="12"/>
      <c r="I1329" s="171"/>
      <c r="J1329" s="180">
        <f>BK1329</f>
        <v>0</v>
      </c>
      <c r="K1329" s="12"/>
      <c r="L1329" s="168"/>
      <c r="M1329" s="173"/>
      <c r="N1329" s="174"/>
      <c r="O1329" s="174"/>
      <c r="P1329" s="175">
        <f>SUM(P1330:P1342)</f>
        <v>0</v>
      </c>
      <c r="Q1329" s="174"/>
      <c r="R1329" s="175">
        <f>SUM(R1330:R1342)</f>
        <v>0.40415999999999996</v>
      </c>
      <c r="S1329" s="174"/>
      <c r="T1329" s="176">
        <f>SUM(T1330:T1342)</f>
        <v>0</v>
      </c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R1329" s="169" t="s">
        <v>85</v>
      </c>
      <c r="AT1329" s="177" t="s">
        <v>74</v>
      </c>
      <c r="AU1329" s="177" t="s">
        <v>82</v>
      </c>
      <c r="AY1329" s="169" t="s">
        <v>257</v>
      </c>
      <c r="BK1329" s="178">
        <f>SUM(BK1330:BK1342)</f>
        <v>0</v>
      </c>
    </row>
    <row r="1330" s="2" customFormat="1" ht="21.75" customHeight="1">
      <c r="A1330" s="38"/>
      <c r="B1330" s="181"/>
      <c r="C1330" s="182" t="s">
        <v>1791</v>
      </c>
      <c r="D1330" s="182" t="s">
        <v>259</v>
      </c>
      <c r="E1330" s="183" t="s">
        <v>2208</v>
      </c>
      <c r="F1330" s="184" t="s">
        <v>2209</v>
      </c>
      <c r="G1330" s="185" t="s">
        <v>323</v>
      </c>
      <c r="H1330" s="186">
        <v>84.200000000000003</v>
      </c>
      <c r="I1330" s="187"/>
      <c r="J1330" s="188">
        <f>ROUND(I1330*H1330,2)</f>
        <v>0</v>
      </c>
      <c r="K1330" s="184" t="s">
        <v>263</v>
      </c>
      <c r="L1330" s="39"/>
      <c r="M1330" s="189" t="s">
        <v>1</v>
      </c>
      <c r="N1330" s="190" t="s">
        <v>40</v>
      </c>
      <c r="O1330" s="77"/>
      <c r="P1330" s="191">
        <f>O1330*H1330</f>
        <v>0</v>
      </c>
      <c r="Q1330" s="191">
        <v>0</v>
      </c>
      <c r="R1330" s="191">
        <f>Q1330*H1330</f>
        <v>0</v>
      </c>
      <c r="S1330" s="191">
        <v>0</v>
      </c>
      <c r="T1330" s="192">
        <f>S1330*H1330</f>
        <v>0</v>
      </c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R1330" s="193" t="s">
        <v>364</v>
      </c>
      <c r="AT1330" s="193" t="s">
        <v>259</v>
      </c>
      <c r="AU1330" s="193" t="s">
        <v>85</v>
      </c>
      <c r="AY1330" s="19" t="s">
        <v>257</v>
      </c>
      <c r="BE1330" s="194">
        <f>IF(N1330="základní",J1330,0)</f>
        <v>0</v>
      </c>
      <c r="BF1330" s="194">
        <f>IF(N1330="snížená",J1330,0)</f>
        <v>0</v>
      </c>
      <c r="BG1330" s="194">
        <f>IF(N1330="zákl. přenesená",J1330,0)</f>
        <v>0</v>
      </c>
      <c r="BH1330" s="194">
        <f>IF(N1330="sníž. přenesená",J1330,0)</f>
        <v>0</v>
      </c>
      <c r="BI1330" s="194">
        <f>IF(N1330="nulová",J1330,0)</f>
        <v>0</v>
      </c>
      <c r="BJ1330" s="19" t="s">
        <v>82</v>
      </c>
      <c r="BK1330" s="194">
        <f>ROUND(I1330*H1330,2)</f>
        <v>0</v>
      </c>
      <c r="BL1330" s="19" t="s">
        <v>364</v>
      </c>
      <c r="BM1330" s="193" t="s">
        <v>4402</v>
      </c>
    </row>
    <row r="1331" s="2" customFormat="1" ht="24.15" customHeight="1">
      <c r="A1331" s="38"/>
      <c r="B1331" s="181"/>
      <c r="C1331" s="182" t="s">
        <v>1795</v>
      </c>
      <c r="D1331" s="182" t="s">
        <v>259</v>
      </c>
      <c r="E1331" s="183" t="s">
        <v>2212</v>
      </c>
      <c r="F1331" s="184" t="s">
        <v>2213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0.0047999999999999996</v>
      </c>
      <c r="R1331" s="191">
        <f>Q1331*H1331</f>
        <v>0.40415999999999996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4403</v>
      </c>
    </row>
    <row r="1332" s="13" customFormat="1">
      <c r="A1332" s="13"/>
      <c r="B1332" s="195"/>
      <c r="C1332" s="13"/>
      <c r="D1332" s="196" t="s">
        <v>265</v>
      </c>
      <c r="E1332" s="197" t="s">
        <v>1</v>
      </c>
      <c r="F1332" s="198" t="s">
        <v>889</v>
      </c>
      <c r="G1332" s="13"/>
      <c r="H1332" s="197" t="s">
        <v>1</v>
      </c>
      <c r="I1332" s="199"/>
      <c r="J1332" s="13"/>
      <c r="K1332" s="13"/>
      <c r="L1332" s="195"/>
      <c r="M1332" s="200"/>
      <c r="N1332" s="201"/>
      <c r="O1332" s="201"/>
      <c r="P1332" s="201"/>
      <c r="Q1332" s="201"/>
      <c r="R1332" s="201"/>
      <c r="S1332" s="201"/>
      <c r="T1332" s="20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197" t="s">
        <v>265</v>
      </c>
      <c r="AU1332" s="197" t="s">
        <v>85</v>
      </c>
      <c r="AV1332" s="13" t="s">
        <v>82</v>
      </c>
      <c r="AW1332" s="13" t="s">
        <v>32</v>
      </c>
      <c r="AX1332" s="13" t="s">
        <v>75</v>
      </c>
      <c r="AY1332" s="197" t="s">
        <v>257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927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4" customFormat="1">
      <c r="A1334" s="14"/>
      <c r="B1334" s="203"/>
      <c r="C1334" s="14"/>
      <c r="D1334" s="196" t="s">
        <v>265</v>
      </c>
      <c r="E1334" s="204" t="s">
        <v>1</v>
      </c>
      <c r="F1334" s="205" t="s">
        <v>959</v>
      </c>
      <c r="G1334" s="14"/>
      <c r="H1334" s="206">
        <v>84.200000000000003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32</v>
      </c>
      <c r="AX1334" s="14" t="s">
        <v>75</v>
      </c>
      <c r="AY1334" s="204" t="s">
        <v>257</v>
      </c>
    </row>
    <row r="1335" s="15" customFormat="1">
      <c r="A1335" s="15"/>
      <c r="B1335" s="211"/>
      <c r="C1335" s="15"/>
      <c r="D1335" s="196" t="s">
        <v>265</v>
      </c>
      <c r="E1335" s="212" t="s">
        <v>1</v>
      </c>
      <c r="F1335" s="213" t="s">
        <v>271</v>
      </c>
      <c r="G1335" s="15"/>
      <c r="H1335" s="214">
        <v>84.200000000000003</v>
      </c>
      <c r="I1335" s="215"/>
      <c r="J1335" s="15"/>
      <c r="K1335" s="15"/>
      <c r="L1335" s="211"/>
      <c r="M1335" s="216"/>
      <c r="N1335" s="217"/>
      <c r="O1335" s="217"/>
      <c r="P1335" s="217"/>
      <c r="Q1335" s="217"/>
      <c r="R1335" s="217"/>
      <c r="S1335" s="217"/>
      <c r="T1335" s="218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12" t="s">
        <v>265</v>
      </c>
      <c r="AU1335" s="212" t="s">
        <v>85</v>
      </c>
      <c r="AV1335" s="15" t="s">
        <v>108</v>
      </c>
      <c r="AW1335" s="15" t="s">
        <v>32</v>
      </c>
      <c r="AX1335" s="15" t="s">
        <v>82</v>
      </c>
      <c r="AY1335" s="212" t="s">
        <v>257</v>
      </c>
    </row>
    <row r="1336" s="2" customFormat="1" ht="33" customHeight="1">
      <c r="A1336" s="38"/>
      <c r="B1336" s="181"/>
      <c r="C1336" s="182" t="s">
        <v>1800</v>
      </c>
      <c r="D1336" s="182" t="s">
        <v>259</v>
      </c>
      <c r="E1336" s="183" t="s">
        <v>2216</v>
      </c>
      <c r="F1336" s="184" t="s">
        <v>2217</v>
      </c>
      <c r="G1336" s="185" t="s">
        <v>323</v>
      </c>
      <c r="H1336" s="186">
        <v>84.200000000000003</v>
      </c>
      <c r="I1336" s="187"/>
      <c r="J1336" s="188">
        <f>ROUND(I1336*H1336,2)</f>
        <v>0</v>
      </c>
      <c r="K1336" s="184" t="s">
        <v>1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4404</v>
      </c>
    </row>
    <row r="1337" s="13" customFormat="1">
      <c r="A1337" s="13"/>
      <c r="B1337" s="195"/>
      <c r="C1337" s="13"/>
      <c r="D1337" s="196" t="s">
        <v>265</v>
      </c>
      <c r="E1337" s="197" t="s">
        <v>1</v>
      </c>
      <c r="F1337" s="198" t="s">
        <v>889</v>
      </c>
      <c r="G1337" s="13"/>
      <c r="H1337" s="197" t="s">
        <v>1</v>
      </c>
      <c r="I1337" s="199"/>
      <c r="J1337" s="13"/>
      <c r="K1337" s="13"/>
      <c r="L1337" s="195"/>
      <c r="M1337" s="200"/>
      <c r="N1337" s="201"/>
      <c r="O1337" s="201"/>
      <c r="P1337" s="201"/>
      <c r="Q1337" s="201"/>
      <c r="R1337" s="201"/>
      <c r="S1337" s="201"/>
      <c r="T1337" s="20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197" t="s">
        <v>265</v>
      </c>
      <c r="AU1337" s="197" t="s">
        <v>85</v>
      </c>
      <c r="AV1337" s="13" t="s">
        <v>82</v>
      </c>
      <c r="AW1337" s="13" t="s">
        <v>32</v>
      </c>
      <c r="AX1337" s="13" t="s">
        <v>75</v>
      </c>
      <c r="AY1337" s="197" t="s">
        <v>257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927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4" customFormat="1">
      <c r="A1339" s="14"/>
      <c r="B1339" s="203"/>
      <c r="C1339" s="14"/>
      <c r="D1339" s="196" t="s">
        <v>265</v>
      </c>
      <c r="E1339" s="204" t="s">
        <v>1</v>
      </c>
      <c r="F1339" s="205" t="s">
        <v>2219</v>
      </c>
      <c r="G1339" s="14"/>
      <c r="H1339" s="206">
        <v>61.289999999999999</v>
      </c>
      <c r="I1339" s="207"/>
      <c r="J1339" s="14"/>
      <c r="K1339" s="14"/>
      <c r="L1339" s="203"/>
      <c r="M1339" s="208"/>
      <c r="N1339" s="209"/>
      <c r="O1339" s="209"/>
      <c r="P1339" s="209"/>
      <c r="Q1339" s="209"/>
      <c r="R1339" s="209"/>
      <c r="S1339" s="209"/>
      <c r="T1339" s="210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04" t="s">
        <v>265</v>
      </c>
      <c r="AU1339" s="204" t="s">
        <v>85</v>
      </c>
      <c r="AV1339" s="14" t="s">
        <v>85</v>
      </c>
      <c r="AW1339" s="14" t="s">
        <v>32</v>
      </c>
      <c r="AX1339" s="14" t="s">
        <v>75</v>
      </c>
      <c r="AY1339" s="204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2220</v>
      </c>
      <c r="G1340" s="14"/>
      <c r="H1340" s="206">
        <v>12.82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2221</v>
      </c>
      <c r="G1341" s="14"/>
      <c r="H1341" s="206">
        <v>10.09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84.200000000000003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12" customFormat="1" ht="22.8" customHeight="1">
      <c r="A1343" s="12"/>
      <c r="B1343" s="168"/>
      <c r="C1343" s="12"/>
      <c r="D1343" s="169" t="s">
        <v>74</v>
      </c>
      <c r="E1343" s="179" t="s">
        <v>2222</v>
      </c>
      <c r="F1343" s="179" t="s">
        <v>2223</v>
      </c>
      <c r="G1343" s="12"/>
      <c r="H1343" s="12"/>
      <c r="I1343" s="171"/>
      <c r="J1343" s="180">
        <f>BK1343</f>
        <v>0</v>
      </c>
      <c r="K1343" s="12"/>
      <c r="L1343" s="168"/>
      <c r="M1343" s="173"/>
      <c r="N1343" s="174"/>
      <c r="O1343" s="174"/>
      <c r="P1343" s="175">
        <f>SUM(P1344:P1369)</f>
        <v>0</v>
      </c>
      <c r="Q1343" s="174"/>
      <c r="R1343" s="175">
        <f>SUM(R1344:R1369)</f>
        <v>0.39236758999999999</v>
      </c>
      <c r="S1343" s="174"/>
      <c r="T1343" s="176">
        <f>SUM(T1344:T1369)</f>
        <v>0</v>
      </c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R1343" s="169" t="s">
        <v>85</v>
      </c>
      <c r="AT1343" s="177" t="s">
        <v>74</v>
      </c>
      <c r="AU1343" s="177" t="s">
        <v>82</v>
      </c>
      <c r="AY1343" s="169" t="s">
        <v>257</v>
      </c>
      <c r="BK1343" s="178">
        <f>SUM(BK1344:BK1369)</f>
        <v>0</v>
      </c>
    </row>
    <row r="1344" s="2" customFormat="1" ht="24.15" customHeight="1">
      <c r="A1344" s="38"/>
      <c r="B1344" s="181"/>
      <c r="C1344" s="182" t="s">
        <v>1804</v>
      </c>
      <c r="D1344" s="182" t="s">
        <v>259</v>
      </c>
      <c r="E1344" s="183" t="s">
        <v>2225</v>
      </c>
      <c r="F1344" s="184" t="s">
        <v>2226</v>
      </c>
      <c r="G1344" s="185" t="s">
        <v>323</v>
      </c>
      <c r="H1344" s="186">
        <v>826.03700000000003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0.00020000000000000001</v>
      </c>
      <c r="R1344" s="191">
        <f>Q1344*H1344</f>
        <v>0.1652074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4405</v>
      </c>
    </row>
    <row r="1345" s="2" customFormat="1" ht="33" customHeight="1">
      <c r="A1345" s="38"/>
      <c r="B1345" s="181"/>
      <c r="C1345" s="182" t="s">
        <v>1808</v>
      </c>
      <c r="D1345" s="182" t="s">
        <v>259</v>
      </c>
      <c r="E1345" s="183" t="s">
        <v>2229</v>
      </c>
      <c r="F1345" s="184" t="s">
        <v>2230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0.00025999999999999998</v>
      </c>
      <c r="R1345" s="191">
        <f>Q1345*H1345</f>
        <v>0.21476961999999999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4406</v>
      </c>
    </row>
    <row r="1346" s="13" customFormat="1">
      <c r="A1346" s="13"/>
      <c r="B1346" s="195"/>
      <c r="C1346" s="13"/>
      <c r="D1346" s="196" t="s">
        <v>265</v>
      </c>
      <c r="E1346" s="197" t="s">
        <v>1</v>
      </c>
      <c r="F1346" s="198" t="s">
        <v>1040</v>
      </c>
      <c r="G1346" s="13"/>
      <c r="H1346" s="197" t="s">
        <v>1</v>
      </c>
      <c r="I1346" s="199"/>
      <c r="J1346" s="13"/>
      <c r="K1346" s="13"/>
      <c r="L1346" s="195"/>
      <c r="M1346" s="200"/>
      <c r="N1346" s="201"/>
      <c r="O1346" s="201"/>
      <c r="P1346" s="201"/>
      <c r="Q1346" s="201"/>
      <c r="R1346" s="201"/>
      <c r="S1346" s="201"/>
      <c r="T1346" s="20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7" t="s">
        <v>265</v>
      </c>
      <c r="AU1346" s="197" t="s">
        <v>85</v>
      </c>
      <c r="AV1346" s="13" t="s">
        <v>82</v>
      </c>
      <c r="AW1346" s="13" t="s">
        <v>32</v>
      </c>
      <c r="AX1346" s="13" t="s">
        <v>75</v>
      </c>
      <c r="AY1346" s="197" t="s">
        <v>257</v>
      </c>
    </row>
    <row r="1347" s="14" customFormat="1">
      <c r="A1347" s="14"/>
      <c r="B1347" s="203"/>
      <c r="C1347" s="14"/>
      <c r="D1347" s="196" t="s">
        <v>265</v>
      </c>
      <c r="E1347" s="204" t="s">
        <v>1</v>
      </c>
      <c r="F1347" s="205" t="s">
        <v>4407</v>
      </c>
      <c r="G1347" s="14"/>
      <c r="H1347" s="206">
        <v>220.584</v>
      </c>
      <c r="I1347" s="207"/>
      <c r="J1347" s="14"/>
      <c r="K1347" s="14"/>
      <c r="L1347" s="203"/>
      <c r="M1347" s="208"/>
      <c r="N1347" s="209"/>
      <c r="O1347" s="209"/>
      <c r="P1347" s="209"/>
      <c r="Q1347" s="209"/>
      <c r="R1347" s="209"/>
      <c r="S1347" s="209"/>
      <c r="T1347" s="210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04" t="s">
        <v>265</v>
      </c>
      <c r="AU1347" s="204" t="s">
        <v>85</v>
      </c>
      <c r="AV1347" s="14" t="s">
        <v>85</v>
      </c>
      <c r="AW1347" s="14" t="s">
        <v>32</v>
      </c>
      <c r="AX1347" s="14" t="s">
        <v>75</v>
      </c>
      <c r="AY1347" s="204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4408</v>
      </c>
      <c r="G1348" s="14"/>
      <c r="H1348" s="206">
        <v>133.07599999999999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4409</v>
      </c>
      <c r="G1349" s="14"/>
      <c r="H1349" s="206">
        <v>141.40799999999999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6" customFormat="1">
      <c r="A1350" s="16"/>
      <c r="B1350" s="219"/>
      <c r="C1350" s="16"/>
      <c r="D1350" s="196" t="s">
        <v>265</v>
      </c>
      <c r="E1350" s="220" t="s">
        <v>1</v>
      </c>
      <c r="F1350" s="221" t="s">
        <v>296</v>
      </c>
      <c r="G1350" s="16"/>
      <c r="H1350" s="222">
        <v>495.06799999999998</v>
      </c>
      <c r="I1350" s="223"/>
      <c r="J1350" s="16"/>
      <c r="K1350" s="16"/>
      <c r="L1350" s="219"/>
      <c r="M1350" s="224"/>
      <c r="N1350" s="225"/>
      <c r="O1350" s="225"/>
      <c r="P1350" s="225"/>
      <c r="Q1350" s="225"/>
      <c r="R1350" s="225"/>
      <c r="S1350" s="225"/>
      <c r="T1350" s="22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T1350" s="220" t="s">
        <v>265</v>
      </c>
      <c r="AU1350" s="220" t="s">
        <v>85</v>
      </c>
      <c r="AV1350" s="16" t="s">
        <v>92</v>
      </c>
      <c r="AW1350" s="16" t="s">
        <v>32</v>
      </c>
      <c r="AX1350" s="16" t="s">
        <v>75</v>
      </c>
      <c r="AY1350" s="220" t="s">
        <v>257</v>
      </c>
    </row>
    <row r="1351" s="13" customFormat="1">
      <c r="A1351" s="13"/>
      <c r="B1351" s="195"/>
      <c r="C1351" s="13"/>
      <c r="D1351" s="196" t="s">
        <v>265</v>
      </c>
      <c r="E1351" s="197" t="s">
        <v>1</v>
      </c>
      <c r="F1351" s="198" t="s">
        <v>2267</v>
      </c>
      <c r="G1351" s="13"/>
      <c r="H1351" s="197" t="s">
        <v>1</v>
      </c>
      <c r="I1351" s="199"/>
      <c r="J1351" s="13"/>
      <c r="K1351" s="13"/>
      <c r="L1351" s="195"/>
      <c r="M1351" s="200"/>
      <c r="N1351" s="201"/>
      <c r="O1351" s="201"/>
      <c r="P1351" s="201"/>
      <c r="Q1351" s="201"/>
      <c r="R1351" s="201"/>
      <c r="S1351" s="201"/>
      <c r="T1351" s="20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197" t="s">
        <v>265</v>
      </c>
      <c r="AU1351" s="197" t="s">
        <v>85</v>
      </c>
      <c r="AV1351" s="13" t="s">
        <v>82</v>
      </c>
      <c r="AW1351" s="13" t="s">
        <v>32</v>
      </c>
      <c r="AX1351" s="13" t="s">
        <v>75</v>
      </c>
      <c r="AY1351" s="197" t="s">
        <v>257</v>
      </c>
    </row>
    <row r="1352" s="14" customFormat="1">
      <c r="A1352" s="14"/>
      <c r="B1352" s="203"/>
      <c r="C1352" s="14"/>
      <c r="D1352" s="196" t="s">
        <v>265</v>
      </c>
      <c r="E1352" s="204" t="s">
        <v>1</v>
      </c>
      <c r="F1352" s="205" t="s">
        <v>4410</v>
      </c>
      <c r="G1352" s="14"/>
      <c r="H1352" s="206">
        <v>277.10000000000002</v>
      </c>
      <c r="I1352" s="207"/>
      <c r="J1352" s="14"/>
      <c r="K1352" s="14"/>
      <c r="L1352" s="203"/>
      <c r="M1352" s="208"/>
      <c r="N1352" s="209"/>
      <c r="O1352" s="209"/>
      <c r="P1352" s="209"/>
      <c r="Q1352" s="209"/>
      <c r="R1352" s="209"/>
      <c r="S1352" s="209"/>
      <c r="T1352" s="210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04" t="s">
        <v>265</v>
      </c>
      <c r="AU1352" s="204" t="s">
        <v>85</v>
      </c>
      <c r="AV1352" s="14" t="s">
        <v>85</v>
      </c>
      <c r="AW1352" s="14" t="s">
        <v>32</v>
      </c>
      <c r="AX1352" s="14" t="s">
        <v>75</v>
      </c>
      <c r="AY1352" s="204" t="s">
        <v>257</v>
      </c>
    </row>
    <row r="1353" s="16" customFormat="1">
      <c r="A1353" s="16"/>
      <c r="B1353" s="219"/>
      <c r="C1353" s="16"/>
      <c r="D1353" s="196" t="s">
        <v>265</v>
      </c>
      <c r="E1353" s="220" t="s">
        <v>1</v>
      </c>
      <c r="F1353" s="221" t="s">
        <v>296</v>
      </c>
      <c r="G1353" s="16"/>
      <c r="H1353" s="222">
        <v>277.10000000000002</v>
      </c>
      <c r="I1353" s="223"/>
      <c r="J1353" s="16"/>
      <c r="K1353" s="16"/>
      <c r="L1353" s="219"/>
      <c r="M1353" s="224"/>
      <c r="N1353" s="225"/>
      <c r="O1353" s="225"/>
      <c r="P1353" s="225"/>
      <c r="Q1353" s="225"/>
      <c r="R1353" s="225"/>
      <c r="S1353" s="225"/>
      <c r="T1353" s="22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T1353" s="220" t="s">
        <v>265</v>
      </c>
      <c r="AU1353" s="220" t="s">
        <v>85</v>
      </c>
      <c r="AV1353" s="16" t="s">
        <v>92</v>
      </c>
      <c r="AW1353" s="16" t="s">
        <v>32</v>
      </c>
      <c r="AX1353" s="16" t="s">
        <v>75</v>
      </c>
      <c r="AY1353" s="220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2269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4411</v>
      </c>
      <c r="G1355" s="14"/>
      <c r="H1355" s="206">
        <v>53.869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6" customFormat="1">
      <c r="A1356" s="16"/>
      <c r="B1356" s="219"/>
      <c r="C1356" s="16"/>
      <c r="D1356" s="196" t="s">
        <v>265</v>
      </c>
      <c r="E1356" s="220" t="s">
        <v>1</v>
      </c>
      <c r="F1356" s="221" t="s">
        <v>296</v>
      </c>
      <c r="G1356" s="16"/>
      <c r="H1356" s="222">
        <v>53.869</v>
      </c>
      <c r="I1356" s="223"/>
      <c r="J1356" s="16"/>
      <c r="K1356" s="16"/>
      <c r="L1356" s="219"/>
      <c r="M1356" s="224"/>
      <c r="N1356" s="225"/>
      <c r="O1356" s="225"/>
      <c r="P1356" s="225"/>
      <c r="Q1356" s="225"/>
      <c r="R1356" s="225"/>
      <c r="S1356" s="225"/>
      <c r="T1356" s="22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T1356" s="220" t="s">
        <v>265</v>
      </c>
      <c r="AU1356" s="220" t="s">
        <v>85</v>
      </c>
      <c r="AV1356" s="16" t="s">
        <v>92</v>
      </c>
      <c r="AW1356" s="16" t="s">
        <v>32</v>
      </c>
      <c r="AX1356" s="16" t="s">
        <v>75</v>
      </c>
      <c r="AY1356" s="220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826.03700000000003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33" customHeight="1">
      <c r="A1358" s="38"/>
      <c r="B1358" s="181"/>
      <c r="C1358" s="182" t="s">
        <v>1812</v>
      </c>
      <c r="D1358" s="182" t="s">
        <v>259</v>
      </c>
      <c r="E1358" s="183" t="s">
        <v>2272</v>
      </c>
      <c r="F1358" s="184" t="s">
        <v>2273</v>
      </c>
      <c r="G1358" s="185" t="s">
        <v>323</v>
      </c>
      <c r="H1358" s="186">
        <v>413.01900000000001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3.0000000000000001E-05</v>
      </c>
      <c r="R1358" s="191">
        <f>Q1358*H1358</f>
        <v>0.01239057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4412</v>
      </c>
    </row>
    <row r="1359" s="14" customFormat="1">
      <c r="A1359" s="14"/>
      <c r="B1359" s="203"/>
      <c r="C1359" s="14"/>
      <c r="D1359" s="196" t="s">
        <v>265</v>
      </c>
      <c r="E1359" s="14"/>
      <c r="F1359" s="205" t="s">
        <v>4413</v>
      </c>
      <c r="G1359" s="14"/>
      <c r="H1359" s="206">
        <v>413.01900000000001</v>
      </c>
      <c r="I1359" s="207"/>
      <c r="J1359" s="14"/>
      <c r="K1359" s="14"/>
      <c r="L1359" s="203"/>
      <c r="M1359" s="208"/>
      <c r="N1359" s="209"/>
      <c r="O1359" s="209"/>
      <c r="P1359" s="209"/>
      <c r="Q1359" s="209"/>
      <c r="R1359" s="209"/>
      <c r="S1359" s="209"/>
      <c r="T1359" s="210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04" t="s">
        <v>265</v>
      </c>
      <c r="AU1359" s="204" t="s">
        <v>85</v>
      </c>
      <c r="AV1359" s="14" t="s">
        <v>85</v>
      </c>
      <c r="AW1359" s="14" t="s">
        <v>3</v>
      </c>
      <c r="AX1359" s="14" t="s">
        <v>82</v>
      </c>
      <c r="AY1359" s="204" t="s">
        <v>257</v>
      </c>
    </row>
    <row r="1360" s="2" customFormat="1" ht="37.8" customHeight="1">
      <c r="A1360" s="38"/>
      <c r="B1360" s="181"/>
      <c r="C1360" s="182" t="s">
        <v>1816</v>
      </c>
      <c r="D1360" s="182" t="s">
        <v>259</v>
      </c>
      <c r="E1360" s="183" t="s">
        <v>2277</v>
      </c>
      <c r="F1360" s="184" t="s">
        <v>2278</v>
      </c>
      <c r="G1360" s="185" t="s">
        <v>323</v>
      </c>
      <c r="H1360" s="186">
        <v>222.90000000000001</v>
      </c>
      <c r="I1360" s="187"/>
      <c r="J1360" s="188">
        <f>ROUND(I1360*H1360,2)</f>
        <v>0</v>
      </c>
      <c r="K1360" s="184" t="s">
        <v>1</v>
      </c>
      <c r="L1360" s="39"/>
      <c r="M1360" s="189" t="s">
        <v>1</v>
      </c>
      <c r="N1360" s="190" t="s">
        <v>40</v>
      </c>
      <c r="O1360" s="77"/>
      <c r="P1360" s="191">
        <f>O1360*H1360</f>
        <v>0</v>
      </c>
      <c r="Q1360" s="191">
        <v>0</v>
      </c>
      <c r="R1360" s="191">
        <f>Q1360*H1360</f>
        <v>0</v>
      </c>
      <c r="S1360" s="191">
        <v>0</v>
      </c>
      <c r="T1360" s="192">
        <f>S1360*H1360</f>
        <v>0</v>
      </c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R1360" s="193" t="s">
        <v>364</v>
      </c>
      <c r="AT1360" s="193" t="s">
        <v>259</v>
      </c>
      <c r="AU1360" s="193" t="s">
        <v>85</v>
      </c>
      <c r="AY1360" s="19" t="s">
        <v>257</v>
      </c>
      <c r="BE1360" s="194">
        <f>IF(N1360="základní",J1360,0)</f>
        <v>0</v>
      </c>
      <c r="BF1360" s="194">
        <f>IF(N1360="snížená",J1360,0)</f>
        <v>0</v>
      </c>
      <c r="BG1360" s="194">
        <f>IF(N1360="zákl. přenesená",J1360,0)</f>
        <v>0</v>
      </c>
      <c r="BH1360" s="194">
        <f>IF(N1360="sníž. přenesená",J1360,0)</f>
        <v>0</v>
      </c>
      <c r="BI1360" s="194">
        <f>IF(N1360="nulová",J1360,0)</f>
        <v>0</v>
      </c>
      <c r="BJ1360" s="19" t="s">
        <v>82</v>
      </c>
      <c r="BK1360" s="194">
        <f>ROUND(I1360*H1360,2)</f>
        <v>0</v>
      </c>
      <c r="BL1360" s="19" t="s">
        <v>364</v>
      </c>
      <c r="BM1360" s="193" t="s">
        <v>4414</v>
      </c>
    </row>
    <row r="1361" s="13" customFormat="1">
      <c r="A1361" s="13"/>
      <c r="B1361" s="195"/>
      <c r="C1361" s="13"/>
      <c r="D1361" s="196" t="s">
        <v>265</v>
      </c>
      <c r="E1361" s="197" t="s">
        <v>1</v>
      </c>
      <c r="F1361" s="198" t="s">
        <v>889</v>
      </c>
      <c r="G1361" s="13"/>
      <c r="H1361" s="197" t="s">
        <v>1</v>
      </c>
      <c r="I1361" s="199"/>
      <c r="J1361" s="13"/>
      <c r="K1361" s="13"/>
      <c r="L1361" s="195"/>
      <c r="M1361" s="200"/>
      <c r="N1361" s="201"/>
      <c r="O1361" s="201"/>
      <c r="P1361" s="201"/>
      <c r="Q1361" s="201"/>
      <c r="R1361" s="201"/>
      <c r="S1361" s="201"/>
      <c r="T1361" s="202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197" t="s">
        <v>265</v>
      </c>
      <c r="AU1361" s="197" t="s">
        <v>85</v>
      </c>
      <c r="AV1361" s="13" t="s">
        <v>82</v>
      </c>
      <c r="AW1361" s="13" t="s">
        <v>32</v>
      </c>
      <c r="AX1361" s="13" t="s">
        <v>75</v>
      </c>
      <c r="AY1361" s="197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4415</v>
      </c>
      <c r="G1362" s="14"/>
      <c r="H1362" s="206">
        <v>73.370999999999995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4416</v>
      </c>
      <c r="G1363" s="14"/>
      <c r="H1363" s="206">
        <v>71.141999999999996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4417</v>
      </c>
      <c r="G1364" s="14"/>
      <c r="H1364" s="206">
        <v>78.387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5" customFormat="1">
      <c r="A1365" s="15"/>
      <c r="B1365" s="211"/>
      <c r="C1365" s="15"/>
      <c r="D1365" s="196" t="s">
        <v>265</v>
      </c>
      <c r="E1365" s="212" t="s">
        <v>1</v>
      </c>
      <c r="F1365" s="213" t="s">
        <v>271</v>
      </c>
      <c r="G1365" s="15"/>
      <c r="H1365" s="214">
        <v>222.89999999999998</v>
      </c>
      <c r="I1365" s="215"/>
      <c r="J1365" s="15"/>
      <c r="K1365" s="15"/>
      <c r="L1365" s="211"/>
      <c r="M1365" s="216"/>
      <c r="N1365" s="217"/>
      <c r="O1365" s="217"/>
      <c r="P1365" s="217"/>
      <c r="Q1365" s="217"/>
      <c r="R1365" s="217"/>
      <c r="S1365" s="217"/>
      <c r="T1365" s="218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T1365" s="212" t="s">
        <v>265</v>
      </c>
      <c r="AU1365" s="212" t="s">
        <v>85</v>
      </c>
      <c r="AV1365" s="15" t="s">
        <v>108</v>
      </c>
      <c r="AW1365" s="15" t="s">
        <v>32</v>
      </c>
      <c r="AX1365" s="15" t="s">
        <v>82</v>
      </c>
      <c r="AY1365" s="212" t="s">
        <v>257</v>
      </c>
    </row>
    <row r="1366" s="2" customFormat="1" ht="21.75" customHeight="1">
      <c r="A1366" s="38"/>
      <c r="B1366" s="181"/>
      <c r="C1366" s="182" t="s">
        <v>1820</v>
      </c>
      <c r="D1366" s="182" t="s">
        <v>259</v>
      </c>
      <c r="E1366" s="183" t="s">
        <v>2317</v>
      </c>
      <c r="F1366" s="184" t="s">
        <v>2318</v>
      </c>
      <c r="G1366" s="185" t="s">
        <v>323</v>
      </c>
      <c r="H1366" s="186">
        <v>336.76499999999999</v>
      </c>
      <c r="I1366" s="187"/>
      <c r="J1366" s="188">
        <f>ROUND(I1366*H1366,2)</f>
        <v>0</v>
      </c>
      <c r="K1366" s="184" t="s">
        <v>1</v>
      </c>
      <c r="L1366" s="39"/>
      <c r="M1366" s="189" t="s">
        <v>1</v>
      </c>
      <c r="N1366" s="190" t="s">
        <v>40</v>
      </c>
      <c r="O1366" s="77"/>
      <c r="P1366" s="191">
        <f>O1366*H1366</f>
        <v>0</v>
      </c>
      <c r="Q1366" s="191">
        <v>0</v>
      </c>
      <c r="R1366" s="191">
        <f>Q1366*H1366</f>
        <v>0</v>
      </c>
      <c r="S1366" s="191">
        <v>0</v>
      </c>
      <c r="T1366" s="192">
        <f>S1366*H1366</f>
        <v>0</v>
      </c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R1366" s="193" t="s">
        <v>364</v>
      </c>
      <c r="AT1366" s="193" t="s">
        <v>259</v>
      </c>
      <c r="AU1366" s="193" t="s">
        <v>85</v>
      </c>
      <c r="AY1366" s="19" t="s">
        <v>257</v>
      </c>
      <c r="BE1366" s="194">
        <f>IF(N1366="základní",J1366,0)</f>
        <v>0</v>
      </c>
      <c r="BF1366" s="194">
        <f>IF(N1366="snížená",J1366,0)</f>
        <v>0</v>
      </c>
      <c r="BG1366" s="194">
        <f>IF(N1366="zákl. přenesená",J1366,0)</f>
        <v>0</v>
      </c>
      <c r="BH1366" s="194">
        <f>IF(N1366="sníž. přenesená",J1366,0)</f>
        <v>0</v>
      </c>
      <c r="BI1366" s="194">
        <f>IF(N1366="nulová",J1366,0)</f>
        <v>0</v>
      </c>
      <c r="BJ1366" s="19" t="s">
        <v>82</v>
      </c>
      <c r="BK1366" s="194">
        <f>ROUND(I1366*H1366,2)</f>
        <v>0</v>
      </c>
      <c r="BL1366" s="19" t="s">
        <v>364</v>
      </c>
      <c r="BM1366" s="193" t="s">
        <v>4418</v>
      </c>
    </row>
    <row r="1367" s="13" customFormat="1">
      <c r="A1367" s="13"/>
      <c r="B1367" s="195"/>
      <c r="C1367" s="13"/>
      <c r="D1367" s="196" t="s">
        <v>265</v>
      </c>
      <c r="E1367" s="197" t="s">
        <v>1</v>
      </c>
      <c r="F1367" s="198" t="s">
        <v>2284</v>
      </c>
      <c r="G1367" s="13"/>
      <c r="H1367" s="197" t="s">
        <v>1</v>
      </c>
      <c r="I1367" s="199"/>
      <c r="J1367" s="13"/>
      <c r="K1367" s="13"/>
      <c r="L1367" s="195"/>
      <c r="M1367" s="200"/>
      <c r="N1367" s="201"/>
      <c r="O1367" s="201"/>
      <c r="P1367" s="201"/>
      <c r="Q1367" s="201"/>
      <c r="R1367" s="201"/>
      <c r="S1367" s="201"/>
      <c r="T1367" s="202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197" t="s">
        <v>265</v>
      </c>
      <c r="AU1367" s="197" t="s">
        <v>85</v>
      </c>
      <c r="AV1367" s="13" t="s">
        <v>82</v>
      </c>
      <c r="AW1367" s="13" t="s">
        <v>32</v>
      </c>
      <c r="AX1367" s="13" t="s">
        <v>75</v>
      </c>
      <c r="AY1367" s="197" t="s">
        <v>257</v>
      </c>
    </row>
    <row r="1368" s="14" customFormat="1">
      <c r="A1368" s="14"/>
      <c r="B1368" s="203"/>
      <c r="C1368" s="14"/>
      <c r="D1368" s="196" t="s">
        <v>265</v>
      </c>
      <c r="E1368" s="204" t="s">
        <v>1</v>
      </c>
      <c r="F1368" s="205" t="s">
        <v>4419</v>
      </c>
      <c r="G1368" s="14"/>
      <c r="H1368" s="206">
        <v>336.76499999999999</v>
      </c>
      <c r="I1368" s="207"/>
      <c r="J1368" s="14"/>
      <c r="K1368" s="14"/>
      <c r="L1368" s="203"/>
      <c r="M1368" s="208"/>
      <c r="N1368" s="209"/>
      <c r="O1368" s="209"/>
      <c r="P1368" s="209"/>
      <c r="Q1368" s="209"/>
      <c r="R1368" s="209"/>
      <c r="S1368" s="209"/>
      <c r="T1368" s="210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04" t="s">
        <v>265</v>
      </c>
      <c r="AU1368" s="204" t="s">
        <v>85</v>
      </c>
      <c r="AV1368" s="14" t="s">
        <v>85</v>
      </c>
      <c r="AW1368" s="14" t="s">
        <v>32</v>
      </c>
      <c r="AX1368" s="14" t="s">
        <v>75</v>
      </c>
      <c r="AY1368" s="204" t="s">
        <v>257</v>
      </c>
    </row>
    <row r="1369" s="15" customFormat="1">
      <c r="A1369" s="15"/>
      <c r="B1369" s="211"/>
      <c r="C1369" s="15"/>
      <c r="D1369" s="196" t="s">
        <v>265</v>
      </c>
      <c r="E1369" s="212" t="s">
        <v>1</v>
      </c>
      <c r="F1369" s="213" t="s">
        <v>271</v>
      </c>
      <c r="G1369" s="15"/>
      <c r="H1369" s="214">
        <v>336.76499999999999</v>
      </c>
      <c r="I1369" s="215"/>
      <c r="J1369" s="15"/>
      <c r="K1369" s="15"/>
      <c r="L1369" s="211"/>
      <c r="M1369" s="216"/>
      <c r="N1369" s="217"/>
      <c r="O1369" s="217"/>
      <c r="P1369" s="217"/>
      <c r="Q1369" s="217"/>
      <c r="R1369" s="217"/>
      <c r="S1369" s="217"/>
      <c r="T1369" s="218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12" t="s">
        <v>265</v>
      </c>
      <c r="AU1369" s="212" t="s">
        <v>85</v>
      </c>
      <c r="AV1369" s="15" t="s">
        <v>108</v>
      </c>
      <c r="AW1369" s="15" t="s">
        <v>32</v>
      </c>
      <c r="AX1369" s="15" t="s">
        <v>82</v>
      </c>
      <c r="AY1369" s="212" t="s">
        <v>257</v>
      </c>
    </row>
    <row r="1370" s="12" customFormat="1" ht="22.8" customHeight="1">
      <c r="A1370" s="12"/>
      <c r="B1370" s="168"/>
      <c r="C1370" s="12"/>
      <c r="D1370" s="169" t="s">
        <v>74</v>
      </c>
      <c r="E1370" s="179" t="s">
        <v>2335</v>
      </c>
      <c r="F1370" s="179" t="s">
        <v>2336</v>
      </c>
      <c r="G1370" s="12"/>
      <c r="H1370" s="12"/>
      <c r="I1370" s="171"/>
      <c r="J1370" s="180">
        <f>BK1370</f>
        <v>0</v>
      </c>
      <c r="K1370" s="12"/>
      <c r="L1370" s="168"/>
      <c r="M1370" s="173"/>
      <c r="N1370" s="174"/>
      <c r="O1370" s="174"/>
      <c r="P1370" s="175">
        <f>SUM(P1371:P1373)</f>
        <v>0</v>
      </c>
      <c r="Q1370" s="174"/>
      <c r="R1370" s="175">
        <f>SUM(R1371:R1373)</f>
        <v>0</v>
      </c>
      <c r="S1370" s="174"/>
      <c r="T1370" s="176">
        <f>SUM(T1371:T1373)</f>
        <v>0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169" t="s">
        <v>85</v>
      </c>
      <c r="AT1370" s="177" t="s">
        <v>74</v>
      </c>
      <c r="AU1370" s="177" t="s">
        <v>82</v>
      </c>
      <c r="AY1370" s="169" t="s">
        <v>257</v>
      </c>
      <c r="BK1370" s="178">
        <f>SUM(BK1371:BK1373)</f>
        <v>0</v>
      </c>
    </row>
    <row r="1371" s="2" customFormat="1" ht="66.75" customHeight="1">
      <c r="A1371" s="38"/>
      <c r="B1371" s="181"/>
      <c r="C1371" s="182" t="s">
        <v>1824</v>
      </c>
      <c r="D1371" s="182" t="s">
        <v>259</v>
      </c>
      <c r="E1371" s="183" t="s">
        <v>2338</v>
      </c>
      <c r="F1371" s="184" t="s">
        <v>2339</v>
      </c>
      <c r="G1371" s="185" t="s">
        <v>773</v>
      </c>
      <c r="H1371" s="186">
        <v>6</v>
      </c>
      <c r="I1371" s="187"/>
      <c r="J1371" s="188">
        <f>ROUND(I1371*H1371,2)</f>
        <v>0</v>
      </c>
      <c r="K1371" s="184" t="s">
        <v>1</v>
      </c>
      <c r="L1371" s="39"/>
      <c r="M1371" s="189" t="s">
        <v>1</v>
      </c>
      <c r="N1371" s="190" t="s">
        <v>40</v>
      </c>
      <c r="O1371" s="77"/>
      <c r="P1371" s="191">
        <f>O1371*H1371</f>
        <v>0</v>
      </c>
      <c r="Q1371" s="191">
        <v>0</v>
      </c>
      <c r="R1371" s="191">
        <f>Q1371*H1371</f>
        <v>0</v>
      </c>
      <c r="S1371" s="191">
        <v>0</v>
      </c>
      <c r="T1371" s="192">
        <f>S1371*H1371</f>
        <v>0</v>
      </c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R1371" s="193" t="s">
        <v>364</v>
      </c>
      <c r="AT1371" s="193" t="s">
        <v>259</v>
      </c>
      <c r="AU1371" s="193" t="s">
        <v>85</v>
      </c>
      <c r="AY1371" s="19" t="s">
        <v>257</v>
      </c>
      <c r="BE1371" s="194">
        <f>IF(N1371="základní",J1371,0)</f>
        <v>0</v>
      </c>
      <c r="BF1371" s="194">
        <f>IF(N1371="snížená",J1371,0)</f>
        <v>0</v>
      </c>
      <c r="BG1371" s="194">
        <f>IF(N1371="zákl. přenesená",J1371,0)</f>
        <v>0</v>
      </c>
      <c r="BH1371" s="194">
        <f>IF(N1371="sníž. přenesená",J1371,0)</f>
        <v>0</v>
      </c>
      <c r="BI1371" s="194">
        <f>IF(N1371="nulová",J1371,0)</f>
        <v>0</v>
      </c>
      <c r="BJ1371" s="19" t="s">
        <v>82</v>
      </c>
      <c r="BK1371" s="194">
        <f>ROUND(I1371*H1371,2)</f>
        <v>0</v>
      </c>
      <c r="BL1371" s="19" t="s">
        <v>364</v>
      </c>
      <c r="BM1371" s="193" t="s">
        <v>4420</v>
      </c>
    </row>
    <row r="1372" s="2" customFormat="1" ht="66.75" customHeight="1">
      <c r="A1372" s="38"/>
      <c r="B1372" s="181"/>
      <c r="C1372" s="182" t="s">
        <v>1828</v>
      </c>
      <c r="D1372" s="182" t="s">
        <v>259</v>
      </c>
      <c r="E1372" s="183" t="s">
        <v>4421</v>
      </c>
      <c r="F1372" s="184" t="s">
        <v>4422</v>
      </c>
      <c r="G1372" s="185" t="s">
        <v>773</v>
      </c>
      <c r="H1372" s="186">
        <v>3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4423</v>
      </c>
    </row>
    <row r="1373" s="2" customFormat="1" ht="66.75" customHeight="1">
      <c r="A1373" s="38"/>
      <c r="B1373" s="181"/>
      <c r="C1373" s="182" t="s">
        <v>1832</v>
      </c>
      <c r="D1373" s="182" t="s">
        <v>259</v>
      </c>
      <c r="E1373" s="183" t="s">
        <v>4424</v>
      </c>
      <c r="F1373" s="184" t="s">
        <v>4425</v>
      </c>
      <c r="G1373" s="185" t="s">
        <v>773</v>
      </c>
      <c r="H1373" s="186">
        <v>1</v>
      </c>
      <c r="I1373" s="187"/>
      <c r="J1373" s="188">
        <f>ROUND(I1373*H1373,2)</f>
        <v>0</v>
      </c>
      <c r="K1373" s="184" t="s">
        <v>1</v>
      </c>
      <c r="L1373" s="39"/>
      <c r="M1373" s="241" t="s">
        <v>1</v>
      </c>
      <c r="N1373" s="242" t="s">
        <v>40</v>
      </c>
      <c r="O1373" s="243"/>
      <c r="P1373" s="244">
        <f>O1373*H1373</f>
        <v>0</v>
      </c>
      <c r="Q1373" s="244">
        <v>0</v>
      </c>
      <c r="R1373" s="244">
        <f>Q1373*H1373</f>
        <v>0</v>
      </c>
      <c r="S1373" s="244">
        <v>0</v>
      </c>
      <c r="T1373" s="245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4426</v>
      </c>
    </row>
    <row r="1374" s="2" customFormat="1" ht="6.96" customHeight="1">
      <c r="A1374" s="38"/>
      <c r="B1374" s="60"/>
      <c r="C1374" s="61"/>
      <c r="D1374" s="61"/>
      <c r="E1374" s="61"/>
      <c r="F1374" s="61"/>
      <c r="G1374" s="61"/>
      <c r="H1374" s="61"/>
      <c r="I1374" s="61"/>
      <c r="J1374" s="61"/>
      <c r="K1374" s="61"/>
      <c r="L1374" s="39"/>
      <c r="M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</row>
  </sheetData>
  <autoFilter ref="C154:K137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4428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2349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3841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2350</v>
      </c>
      <c r="F127" s="170" t="s">
        <v>4429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2428</v>
      </c>
      <c r="F128" s="184" t="s">
        <v>4430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4431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2362</v>
      </c>
      <c r="F130" s="184" t="s">
        <v>4432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4431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4433</v>
      </c>
      <c r="F132" s="184" t="s">
        <v>4434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2358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4431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4435</v>
      </c>
      <c r="F134" s="184" t="s">
        <v>4436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2358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4431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2364</v>
      </c>
      <c r="F136" s="184" t="s">
        <v>4437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4431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2390</v>
      </c>
      <c r="F138" s="184" t="s">
        <v>2391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2358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4438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2398</v>
      </c>
      <c r="F140" s="184" t="s">
        <v>2399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2358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4431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2402</v>
      </c>
      <c r="F142" s="184" t="s">
        <v>2403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2358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2406</v>
      </c>
      <c r="F143" s="184" t="s">
        <v>2407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2358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4431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2410</v>
      </c>
      <c r="F145" s="184" t="s">
        <v>2411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2358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2394</v>
      </c>
      <c r="F146" s="184" t="s">
        <v>2395</v>
      </c>
      <c r="G146" s="185" t="s">
        <v>1798</v>
      </c>
      <c r="H146" s="186">
        <v>30</v>
      </c>
      <c r="I146" s="187"/>
      <c r="J146" s="188">
        <f>ROUND(I146*H146,2)</f>
        <v>0</v>
      </c>
      <c r="K146" s="184" t="s">
        <v>2358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4431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2414</v>
      </c>
      <c r="F148" s="184" t="s">
        <v>2415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2358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4431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2416</v>
      </c>
      <c r="F150" s="184" t="s">
        <v>2417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2358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4431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2418</v>
      </c>
      <c r="F152" s="184" t="s">
        <v>2419</v>
      </c>
      <c r="G152" s="185" t="s">
        <v>2420</v>
      </c>
      <c r="H152" s="186">
        <v>5</v>
      </c>
      <c r="I152" s="187"/>
      <c r="J152" s="188">
        <f>ROUND(I152*H152,2)</f>
        <v>0</v>
      </c>
      <c r="K152" s="184" t="s">
        <v>2358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4431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2366</v>
      </c>
      <c r="F154" s="184" t="s">
        <v>2413</v>
      </c>
      <c r="G154" s="185" t="s">
        <v>2368</v>
      </c>
      <c r="H154" s="186">
        <v>5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2369</v>
      </c>
      <c r="F155" s="184" t="s">
        <v>2422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4431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2423</v>
      </c>
      <c r="F157" s="184" t="s">
        <v>2424</v>
      </c>
      <c r="G157" s="185" t="s">
        <v>2425</v>
      </c>
      <c r="H157" s="246"/>
      <c r="I157" s="187"/>
      <c r="J157" s="188">
        <f>ROUND(I157*H157,2)</f>
        <v>0</v>
      </c>
      <c r="K157" s="184" t="s">
        <v>2358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2426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2504</v>
      </c>
      <c r="F159" s="170" t="s">
        <v>2505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2506</v>
      </c>
      <c r="F160" s="184" t="s">
        <v>2507</v>
      </c>
      <c r="G160" s="185" t="s">
        <v>2508</v>
      </c>
      <c r="H160" s="186">
        <v>32</v>
      </c>
      <c r="I160" s="187"/>
      <c r="J160" s="188">
        <f>ROUND(I160*H160,2)</f>
        <v>0</v>
      </c>
      <c r="K160" s="184" t="s">
        <v>2354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2510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4439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2349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3841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2512</v>
      </c>
      <c r="F127" s="170" t="s">
        <v>4440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2514</v>
      </c>
      <c r="F128" s="184" t="s">
        <v>2515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2358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2516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2517</v>
      </c>
      <c r="F130" s="184" t="s">
        <v>2518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2358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4441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2520</v>
      </c>
      <c r="F132" s="184" t="s">
        <v>2521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2358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4442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2523</v>
      </c>
      <c r="F134" s="184" t="s">
        <v>2524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2358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4443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2526</v>
      </c>
      <c r="F136" s="184" t="s">
        <v>2527</v>
      </c>
      <c r="G136" s="185" t="s">
        <v>773</v>
      </c>
      <c r="H136" s="186">
        <v>10</v>
      </c>
      <c r="I136" s="187"/>
      <c r="J136" s="188">
        <f>ROUND(I136*H136,2)</f>
        <v>0</v>
      </c>
      <c r="K136" s="184" t="s">
        <v>2358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2516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2528</v>
      </c>
      <c r="F138" s="184" t="s">
        <v>2529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2358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4444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2531</v>
      </c>
      <c r="F140" s="184" t="s">
        <v>2532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2358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4445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2534</v>
      </c>
      <c r="F142" s="184" t="s">
        <v>2535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2358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4446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2540</v>
      </c>
      <c r="F144" s="184" t="s">
        <v>2541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2358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4447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2546</v>
      </c>
      <c r="F146" s="184" t="s">
        <v>2547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2358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4448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2549</v>
      </c>
      <c r="F148" s="184" t="s">
        <v>2550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2358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4449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2555</v>
      </c>
      <c r="F150" s="184" t="s">
        <v>2556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4450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2562</v>
      </c>
      <c r="F152" s="184" t="s">
        <v>2563</v>
      </c>
      <c r="G152" s="185" t="s">
        <v>2368</v>
      </c>
      <c r="H152" s="186">
        <v>10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4445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2567</v>
      </c>
      <c r="F154" s="184" t="s">
        <v>2568</v>
      </c>
      <c r="G154" s="185" t="s">
        <v>2368</v>
      </c>
      <c r="H154" s="186">
        <v>3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4451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2570</v>
      </c>
      <c r="F156" s="184" t="s">
        <v>2571</v>
      </c>
      <c r="G156" s="185" t="s">
        <v>2368</v>
      </c>
      <c r="H156" s="186">
        <v>7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4452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4453</v>
      </c>
      <c r="F158" s="184" t="s">
        <v>2574</v>
      </c>
      <c r="G158" s="185" t="s">
        <v>2368</v>
      </c>
      <c r="H158" s="186">
        <v>3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4454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2573</v>
      </c>
      <c r="F160" s="184" t="s">
        <v>2577</v>
      </c>
      <c r="G160" s="185" t="s">
        <v>2368</v>
      </c>
      <c r="H160" s="186">
        <v>3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4455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4456</v>
      </c>
      <c r="F162" s="184" t="s">
        <v>2583</v>
      </c>
      <c r="G162" s="185" t="s">
        <v>2368</v>
      </c>
      <c r="H162" s="186">
        <v>10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4457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2584</v>
      </c>
      <c r="F164" s="184" t="s">
        <v>2585</v>
      </c>
      <c r="G164" s="185" t="s">
        <v>1798</v>
      </c>
      <c r="H164" s="186">
        <v>31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2516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2587</v>
      </c>
      <c r="F166" s="184" t="s">
        <v>2588</v>
      </c>
      <c r="G166" s="185" t="s">
        <v>773</v>
      </c>
      <c r="H166" s="186">
        <v>3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4458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2590</v>
      </c>
      <c r="F168" s="184" t="s">
        <v>2591</v>
      </c>
      <c r="G168" s="185" t="s">
        <v>2420</v>
      </c>
      <c r="H168" s="186">
        <v>120</v>
      </c>
      <c r="I168" s="187"/>
      <c r="J168" s="188">
        <f>ROUND(I168*H168,2)</f>
        <v>0</v>
      </c>
      <c r="K168" s="184" t="s">
        <v>2358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4459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2593</v>
      </c>
      <c r="F170" s="229" t="s">
        <v>2594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2358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2516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2595</v>
      </c>
      <c r="F172" s="229" t="s">
        <v>2596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2358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2516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2603</v>
      </c>
      <c r="F174" s="184" t="s">
        <v>2604</v>
      </c>
      <c r="G174" s="185" t="s">
        <v>2425</v>
      </c>
      <c r="H174" s="246"/>
      <c r="I174" s="187"/>
      <c r="J174" s="188">
        <f>ROUND(I174*H174,2)</f>
        <v>0</v>
      </c>
      <c r="K174" s="184" t="s">
        <v>2358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2504</v>
      </c>
      <c r="F175" s="170" t="s">
        <v>2505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2605</v>
      </c>
      <c r="F176" s="184" t="s">
        <v>2606</v>
      </c>
      <c r="G176" s="185" t="s">
        <v>2508</v>
      </c>
      <c r="H176" s="186">
        <v>32</v>
      </c>
      <c r="I176" s="187"/>
      <c r="J176" s="188">
        <f>ROUND(I176*H176,2)</f>
        <v>0</v>
      </c>
      <c r="K176" s="184" t="s">
        <v>2354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4460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4461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4462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4463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4464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4465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3841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4466</v>
      </c>
      <c r="F131" s="170" t="s">
        <v>2622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4467</v>
      </c>
      <c r="F132" s="184" t="s">
        <v>2635</v>
      </c>
      <c r="G132" s="185" t="s">
        <v>2368</v>
      </c>
      <c r="H132" s="186">
        <v>1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2633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4468</v>
      </c>
      <c r="F134" s="184" t="s">
        <v>4469</v>
      </c>
      <c r="G134" s="185" t="s">
        <v>2368</v>
      </c>
      <c r="H134" s="186">
        <v>2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4470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4471</v>
      </c>
      <c r="F136" s="184" t="s">
        <v>2637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2633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4472</v>
      </c>
      <c r="F138" s="184" t="s">
        <v>2643</v>
      </c>
      <c r="G138" s="185" t="s">
        <v>2368</v>
      </c>
      <c r="H138" s="186">
        <v>5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2633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4473</v>
      </c>
      <c r="F140" s="184" t="s">
        <v>2647</v>
      </c>
      <c r="G140" s="185" t="s">
        <v>2368</v>
      </c>
      <c r="H140" s="186">
        <v>5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2633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4474</v>
      </c>
      <c r="F142" s="170" t="s">
        <v>2649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4475</v>
      </c>
      <c r="F143" s="184" t="s">
        <v>2653</v>
      </c>
      <c r="G143" s="185" t="s">
        <v>2368</v>
      </c>
      <c r="H143" s="186">
        <v>4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2654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4476</v>
      </c>
      <c r="F145" s="170" t="s">
        <v>2656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4477</v>
      </c>
      <c r="F146" s="184" t="s">
        <v>4478</v>
      </c>
      <c r="G146" s="185" t="s">
        <v>2368</v>
      </c>
      <c r="H146" s="186">
        <v>5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4479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4480</v>
      </c>
      <c r="F148" s="184" t="s">
        <v>4481</v>
      </c>
      <c r="G148" s="185" t="s">
        <v>2368</v>
      </c>
      <c r="H148" s="186">
        <v>12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2669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4482</v>
      </c>
      <c r="F150" s="184" t="s">
        <v>2668</v>
      </c>
      <c r="G150" s="185" t="s">
        <v>2368</v>
      </c>
      <c r="H150" s="186">
        <v>8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2669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4483</v>
      </c>
      <c r="F152" s="184" t="s">
        <v>2721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2633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4484</v>
      </c>
      <c r="F154" s="184" t="s">
        <v>2723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2633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4485</v>
      </c>
      <c r="F156" s="184" t="s">
        <v>2725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2633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4486</v>
      </c>
      <c r="F158" s="184" t="s">
        <v>2727</v>
      </c>
      <c r="G158" s="185" t="s">
        <v>2368</v>
      </c>
      <c r="H158" s="186">
        <v>400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2633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4487</v>
      </c>
      <c r="F160" s="184" t="s">
        <v>2731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2633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4488</v>
      </c>
      <c r="F162" s="184" t="s">
        <v>2906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2633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4489</v>
      </c>
      <c r="F164" s="184" t="s">
        <v>4490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2633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4491</v>
      </c>
      <c r="F166" s="184" t="s">
        <v>4492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2633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4493</v>
      </c>
      <c r="F168" s="184" t="s">
        <v>2735</v>
      </c>
      <c r="G168" s="185" t="s">
        <v>2368</v>
      </c>
      <c r="H168" s="186">
        <v>20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2633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4494</v>
      </c>
      <c r="F170" s="184" t="s">
        <v>2737</v>
      </c>
      <c r="G170" s="185" t="s">
        <v>2368</v>
      </c>
      <c r="H170" s="186">
        <v>12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2633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4495</v>
      </c>
      <c r="F172" s="184" t="s">
        <v>2739</v>
      </c>
      <c r="G172" s="185" t="s">
        <v>2368</v>
      </c>
      <c r="H172" s="186">
        <v>75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2633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4496</v>
      </c>
      <c r="F174" s="184" t="s">
        <v>2741</v>
      </c>
      <c r="G174" s="185" t="s">
        <v>2368</v>
      </c>
      <c r="H174" s="186">
        <v>39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2633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4497</v>
      </c>
      <c r="F176" s="184" t="s">
        <v>2743</v>
      </c>
      <c r="G176" s="185" t="s">
        <v>2368</v>
      </c>
      <c r="H176" s="186">
        <v>4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2633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4498</v>
      </c>
      <c r="F178" s="184" t="s">
        <v>2745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2633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4499</v>
      </c>
      <c r="F180" s="184" t="s">
        <v>2747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2633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4500</v>
      </c>
      <c r="F182" s="184" t="s">
        <v>2749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2633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4501</v>
      </c>
      <c r="F184" s="184" t="s">
        <v>2753</v>
      </c>
      <c r="G184" s="185" t="s">
        <v>773</v>
      </c>
      <c r="H184" s="186">
        <v>1</v>
      </c>
      <c r="I184" s="187"/>
      <c r="J184" s="188">
        <f>ROUND(I184*H184,2)</f>
        <v>0</v>
      </c>
      <c r="K184" s="184" t="s">
        <v>2354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4502</v>
      </c>
      <c r="F185" s="170" t="s">
        <v>2755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4503</v>
      </c>
      <c r="F186" s="184" t="s">
        <v>2763</v>
      </c>
      <c r="G186" s="185" t="s">
        <v>2368</v>
      </c>
      <c r="H186" s="186">
        <v>6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2758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4504</v>
      </c>
      <c r="F188" s="184" t="s">
        <v>2765</v>
      </c>
      <c r="G188" s="185" t="s">
        <v>2368</v>
      </c>
      <c r="H188" s="186">
        <v>3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2758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4505</v>
      </c>
      <c r="F190" s="184" t="s">
        <v>2767</v>
      </c>
      <c r="G190" s="185" t="s">
        <v>2368</v>
      </c>
      <c r="H190" s="186">
        <v>3</v>
      </c>
      <c r="I190" s="187"/>
      <c r="J190" s="188">
        <f>ROUND(I190*H190,2)</f>
        <v>0</v>
      </c>
      <c r="K190" s="184" t="s">
        <v>2354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710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2768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4506</v>
      </c>
      <c r="F192" s="184" t="s">
        <v>2776</v>
      </c>
      <c r="G192" s="185" t="s">
        <v>2368</v>
      </c>
      <c r="H192" s="186">
        <v>4</v>
      </c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726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2774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4507</v>
      </c>
      <c r="F194" s="184" t="s">
        <v>2778</v>
      </c>
      <c r="G194" s="185" t="s">
        <v>2368</v>
      </c>
      <c r="H194" s="186">
        <v>1</v>
      </c>
      <c r="I194" s="187"/>
      <c r="J194" s="188">
        <f>ROUND(I194*H194,2)</f>
        <v>0</v>
      </c>
      <c r="K194" s="184" t="s">
        <v>2354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739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2774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4508</v>
      </c>
      <c r="F196" s="184" t="s">
        <v>2780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2354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750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2758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4509</v>
      </c>
      <c r="F198" s="184" t="s">
        <v>2784</v>
      </c>
      <c r="G198" s="185" t="s">
        <v>2368</v>
      </c>
      <c r="H198" s="186">
        <v>600</v>
      </c>
      <c r="I198" s="187"/>
      <c r="J198" s="188">
        <f>ROUND(I198*H198,2)</f>
        <v>0</v>
      </c>
      <c r="K198" s="184" t="s">
        <v>2354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762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2758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4510</v>
      </c>
      <c r="F200" s="184" t="s">
        <v>2787</v>
      </c>
      <c r="G200" s="185" t="s">
        <v>2368</v>
      </c>
      <c r="H200" s="186">
        <v>11</v>
      </c>
      <c r="I200" s="187"/>
      <c r="J200" s="188">
        <f>ROUND(I200*H200,2)</f>
        <v>0</v>
      </c>
      <c r="K200" s="184" t="s">
        <v>2354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770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2758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4511</v>
      </c>
      <c r="F202" s="184" t="s">
        <v>2789</v>
      </c>
      <c r="G202" s="185" t="s">
        <v>2368</v>
      </c>
      <c r="H202" s="186">
        <v>10</v>
      </c>
      <c r="I202" s="187"/>
      <c r="J202" s="188">
        <f>ROUND(I202*H202,2)</f>
        <v>0</v>
      </c>
      <c r="K202" s="184" t="s">
        <v>2354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782</v>
      </c>
    </row>
    <row r="203" s="2" customFormat="1">
      <c r="A203" s="38"/>
      <c r="B203" s="39"/>
      <c r="C203" s="38"/>
      <c r="D203" s="196" t="s">
        <v>1061</v>
      </c>
      <c r="E203" s="38"/>
      <c r="F203" s="237" t="s">
        <v>2758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1061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4512</v>
      </c>
      <c r="F204" s="184" t="s">
        <v>4513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2354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795</v>
      </c>
    </row>
    <row r="205" s="2" customFormat="1">
      <c r="A205" s="38"/>
      <c r="B205" s="39"/>
      <c r="C205" s="38"/>
      <c r="D205" s="196" t="s">
        <v>1061</v>
      </c>
      <c r="E205" s="38"/>
      <c r="F205" s="237" t="s">
        <v>2758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1061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4514</v>
      </c>
      <c r="F206" s="184" t="s">
        <v>2731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2354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803</v>
      </c>
    </row>
    <row r="207" s="2" customFormat="1">
      <c r="A207" s="38"/>
      <c r="B207" s="39"/>
      <c r="C207" s="38"/>
      <c r="D207" s="196" t="s">
        <v>1061</v>
      </c>
      <c r="E207" s="38"/>
      <c r="F207" s="237" t="s">
        <v>2758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1061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4515</v>
      </c>
      <c r="F208" s="184" t="s">
        <v>2749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2354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812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2758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4516</v>
      </c>
      <c r="F210" s="184" t="s">
        <v>2745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2354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821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2758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4517</v>
      </c>
      <c r="F212" s="184" t="s">
        <v>2747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2354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830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2758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4518</v>
      </c>
      <c r="F214" s="184" t="s">
        <v>2753</v>
      </c>
      <c r="G214" s="185" t="s">
        <v>773</v>
      </c>
      <c r="H214" s="186">
        <v>1</v>
      </c>
      <c r="I214" s="187"/>
      <c r="J214" s="188">
        <f>ROUND(I214*H214,2)</f>
        <v>0</v>
      </c>
      <c r="K214" s="184" t="s">
        <v>2354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853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4519</v>
      </c>
      <c r="F215" s="170" t="s">
        <v>2795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4520</v>
      </c>
      <c r="F216" s="184" t="s">
        <v>4521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2354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876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2798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4522</v>
      </c>
      <c r="F218" s="184" t="s">
        <v>2898</v>
      </c>
      <c r="G218" s="185" t="s">
        <v>2368</v>
      </c>
      <c r="H218" s="186">
        <v>30</v>
      </c>
      <c r="I218" s="187"/>
      <c r="J218" s="188">
        <f>ROUND(I218*H218,2)</f>
        <v>0</v>
      </c>
      <c r="K218" s="184" t="s">
        <v>2354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897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2798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4523</v>
      </c>
      <c r="F220" s="184" t="s">
        <v>2884</v>
      </c>
      <c r="G220" s="185" t="s">
        <v>2368</v>
      </c>
      <c r="H220" s="186">
        <v>1</v>
      </c>
      <c r="I220" s="187"/>
      <c r="J220" s="188">
        <f>ROUND(I220*H220,2)</f>
        <v>0</v>
      </c>
      <c r="K220" s="184" t="s">
        <v>2354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914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2798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4524</v>
      </c>
      <c r="F222" s="184" t="s">
        <v>2886</v>
      </c>
      <c r="G222" s="185" t="s">
        <v>2368</v>
      </c>
      <c r="H222" s="186">
        <v>1</v>
      </c>
      <c r="I222" s="187"/>
      <c r="J222" s="188">
        <f>ROUND(I222*H222,2)</f>
        <v>0</v>
      </c>
      <c r="K222" s="184" t="s">
        <v>2354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929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2798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4525</v>
      </c>
      <c r="F224" s="184" t="s">
        <v>2890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2354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939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2798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4526</v>
      </c>
      <c r="F226" s="184" t="s">
        <v>2880</v>
      </c>
      <c r="G226" s="185" t="s">
        <v>2368</v>
      </c>
      <c r="H226" s="186">
        <v>10</v>
      </c>
      <c r="I226" s="187"/>
      <c r="J226" s="188">
        <f>ROUND(I226*H226,2)</f>
        <v>0</v>
      </c>
      <c r="K226" s="184" t="s">
        <v>2354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952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2798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4527</v>
      </c>
      <c r="F228" s="184" t="s">
        <v>2749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2354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966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2798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4528</v>
      </c>
      <c r="F230" s="184" t="s">
        <v>2753</v>
      </c>
      <c r="G230" s="185" t="s">
        <v>773</v>
      </c>
      <c r="H230" s="186">
        <v>1</v>
      </c>
      <c r="I230" s="187"/>
      <c r="J230" s="188">
        <f>ROUND(I230*H230,2)</f>
        <v>0</v>
      </c>
      <c r="K230" s="184" t="s">
        <v>2354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975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2798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4529</v>
      </c>
      <c r="F232" s="170" t="s">
        <v>2939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4530</v>
      </c>
      <c r="F233" s="184" t="s">
        <v>2941</v>
      </c>
      <c r="G233" s="185" t="s">
        <v>2508</v>
      </c>
      <c r="H233" s="186">
        <v>10</v>
      </c>
      <c r="I233" s="187"/>
      <c r="J233" s="188">
        <f>ROUND(I233*H233,2)</f>
        <v>0</v>
      </c>
      <c r="K233" s="184" t="s">
        <v>2354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986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4531</v>
      </c>
      <c r="F234" s="184" t="s">
        <v>2945</v>
      </c>
      <c r="G234" s="185" t="s">
        <v>2508</v>
      </c>
      <c r="H234" s="186">
        <v>12</v>
      </c>
      <c r="I234" s="187"/>
      <c r="J234" s="188">
        <f>ROUND(I234*H234,2)</f>
        <v>0</v>
      </c>
      <c r="K234" s="184" t="s">
        <v>2354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994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4532</v>
      </c>
      <c r="F235" s="184" t="s">
        <v>2943</v>
      </c>
      <c r="G235" s="185" t="s">
        <v>2508</v>
      </c>
      <c r="H235" s="186">
        <v>8</v>
      </c>
      <c r="I235" s="187"/>
      <c r="J235" s="188">
        <f>ROUND(I235*H235,2)</f>
        <v>0</v>
      </c>
      <c r="K235" s="184" t="s">
        <v>2354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1004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4533</v>
      </c>
      <c r="F236" s="184" t="s">
        <v>2949</v>
      </c>
      <c r="G236" s="185" t="s">
        <v>2508</v>
      </c>
      <c r="H236" s="186">
        <v>8</v>
      </c>
      <c r="I236" s="187"/>
      <c r="J236" s="188">
        <f>ROUND(I236*H236,2)</f>
        <v>0</v>
      </c>
      <c r="K236" s="184" t="s">
        <v>2354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1012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4534</v>
      </c>
      <c r="F237" s="184" t="s">
        <v>2951</v>
      </c>
      <c r="G237" s="185" t="s">
        <v>2508</v>
      </c>
      <c r="H237" s="186">
        <v>16</v>
      </c>
      <c r="I237" s="187"/>
      <c r="J237" s="188">
        <f>ROUND(I237*H237,2)</f>
        <v>0</v>
      </c>
      <c r="K237" s="184" t="s">
        <v>2354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1023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4535</v>
      </c>
      <c r="F238" s="184" t="s">
        <v>2953</v>
      </c>
      <c r="G238" s="185" t="s">
        <v>2508</v>
      </c>
      <c r="H238" s="186">
        <v>8</v>
      </c>
      <c r="I238" s="187"/>
      <c r="J238" s="188">
        <f>ROUND(I238*H238,2)</f>
        <v>0</v>
      </c>
      <c r="K238" s="184" t="s">
        <v>2354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1035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4536</v>
      </c>
      <c r="F239" s="184" t="s">
        <v>2955</v>
      </c>
      <c r="G239" s="185" t="s">
        <v>2508</v>
      </c>
      <c r="H239" s="186">
        <v>8</v>
      </c>
      <c r="I239" s="187"/>
      <c r="J239" s="188">
        <f>ROUND(I239*H239,2)</f>
        <v>0</v>
      </c>
      <c r="K239" s="184" t="s">
        <v>2354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1052</v>
      </c>
    </row>
    <row r="240" s="2" customFormat="1" ht="16.5" customHeight="1">
      <c r="A240" s="38"/>
      <c r="B240" s="181"/>
      <c r="C240" s="182" t="s">
        <v>702</v>
      </c>
      <c r="D240" s="182" t="s">
        <v>259</v>
      </c>
      <c r="E240" s="183" t="s">
        <v>4537</v>
      </c>
      <c r="F240" s="184" t="s">
        <v>2959</v>
      </c>
      <c r="G240" s="185" t="s">
        <v>2508</v>
      </c>
      <c r="H240" s="186">
        <v>16</v>
      </c>
      <c r="I240" s="187"/>
      <c r="J240" s="188">
        <f>ROUND(I240*H240,2)</f>
        <v>0</v>
      </c>
      <c r="K240" s="184" t="s">
        <v>2354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1065</v>
      </c>
    </row>
    <row r="241" s="2" customFormat="1" ht="24.15" customHeight="1">
      <c r="A241" s="38"/>
      <c r="B241" s="181"/>
      <c r="C241" s="182" t="s">
        <v>710</v>
      </c>
      <c r="D241" s="182" t="s">
        <v>259</v>
      </c>
      <c r="E241" s="183" t="s">
        <v>4538</v>
      </c>
      <c r="F241" s="184" t="s">
        <v>2961</v>
      </c>
      <c r="G241" s="185" t="s">
        <v>2508</v>
      </c>
      <c r="H241" s="186">
        <v>20</v>
      </c>
      <c r="I241" s="187"/>
      <c r="J241" s="188">
        <f>ROUND(I241*H241,2)</f>
        <v>0</v>
      </c>
      <c r="K241" s="184" t="s">
        <v>2354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1078</v>
      </c>
    </row>
    <row r="242" s="2" customFormat="1" ht="24.15" customHeight="1">
      <c r="A242" s="38"/>
      <c r="B242" s="181"/>
      <c r="C242" s="182" t="s">
        <v>716</v>
      </c>
      <c r="D242" s="182" t="s">
        <v>259</v>
      </c>
      <c r="E242" s="183" t="s">
        <v>4539</v>
      </c>
      <c r="F242" s="184" t="s">
        <v>2968</v>
      </c>
      <c r="G242" s="185" t="s">
        <v>2508</v>
      </c>
      <c r="H242" s="186">
        <v>16</v>
      </c>
      <c r="I242" s="187"/>
      <c r="J242" s="188">
        <f>ROUND(I242*H242,2)</f>
        <v>0</v>
      </c>
      <c r="K242" s="184" t="s">
        <v>2354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1090</v>
      </c>
    </row>
    <row r="243" s="2" customFormat="1" ht="16.5" customHeight="1">
      <c r="A243" s="38"/>
      <c r="B243" s="181"/>
      <c r="C243" s="182" t="s">
        <v>726</v>
      </c>
      <c r="D243" s="182" t="s">
        <v>259</v>
      </c>
      <c r="E243" s="183" t="s">
        <v>4540</v>
      </c>
      <c r="F243" s="184" t="s">
        <v>2971</v>
      </c>
      <c r="G243" s="185" t="s">
        <v>2508</v>
      </c>
      <c r="H243" s="186">
        <v>12</v>
      </c>
      <c r="I243" s="187"/>
      <c r="J243" s="188">
        <f>ROUND(I243*H243,2)</f>
        <v>0</v>
      </c>
      <c r="K243" s="184" t="s">
        <v>2354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1109</v>
      </c>
    </row>
    <row r="244" s="2" customFormat="1" ht="16.5" customHeight="1">
      <c r="A244" s="38"/>
      <c r="B244" s="181"/>
      <c r="C244" s="182" t="s">
        <v>735</v>
      </c>
      <c r="D244" s="182" t="s">
        <v>259</v>
      </c>
      <c r="E244" s="183" t="s">
        <v>4541</v>
      </c>
      <c r="F244" s="184" t="s">
        <v>2974</v>
      </c>
      <c r="G244" s="185" t="s">
        <v>2508</v>
      </c>
      <c r="H244" s="186">
        <v>12</v>
      </c>
      <c r="I244" s="187"/>
      <c r="J244" s="188">
        <f>ROUND(I244*H244,2)</f>
        <v>0</v>
      </c>
      <c r="K244" s="184" t="s">
        <v>2354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1118</v>
      </c>
    </row>
    <row r="245" s="2" customFormat="1" ht="16.5" customHeight="1">
      <c r="A245" s="38"/>
      <c r="B245" s="181"/>
      <c r="C245" s="182" t="s">
        <v>739</v>
      </c>
      <c r="D245" s="182" t="s">
        <v>259</v>
      </c>
      <c r="E245" s="183" t="s">
        <v>4542</v>
      </c>
      <c r="F245" s="184" t="s">
        <v>2977</v>
      </c>
      <c r="G245" s="185" t="s">
        <v>773</v>
      </c>
      <c r="H245" s="186">
        <v>1</v>
      </c>
      <c r="I245" s="187"/>
      <c r="J245" s="188">
        <f>ROUND(I245*H245,2)</f>
        <v>0</v>
      </c>
      <c r="K245" s="184" t="s">
        <v>2354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1128</v>
      </c>
    </row>
    <row r="246" s="2" customFormat="1" ht="16.5" customHeight="1">
      <c r="A246" s="38"/>
      <c r="B246" s="181"/>
      <c r="C246" s="182" t="s">
        <v>746</v>
      </c>
      <c r="D246" s="182" t="s">
        <v>259</v>
      </c>
      <c r="E246" s="183" t="s">
        <v>4543</v>
      </c>
      <c r="F246" s="184" t="s">
        <v>2980</v>
      </c>
      <c r="G246" s="185" t="s">
        <v>773</v>
      </c>
      <c r="H246" s="186">
        <v>1</v>
      </c>
      <c r="I246" s="187"/>
      <c r="J246" s="188">
        <f>ROUND(I246*H246,2)</f>
        <v>0</v>
      </c>
      <c r="K246" s="184" t="s">
        <v>2354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1148</v>
      </c>
    </row>
    <row r="247" s="2" customFormat="1" ht="16.5" customHeight="1">
      <c r="A247" s="38"/>
      <c r="B247" s="181"/>
      <c r="C247" s="182" t="s">
        <v>750</v>
      </c>
      <c r="D247" s="182" t="s">
        <v>259</v>
      </c>
      <c r="E247" s="183" t="s">
        <v>4544</v>
      </c>
      <c r="F247" s="184" t="s">
        <v>4545</v>
      </c>
      <c r="G247" s="185" t="s">
        <v>773</v>
      </c>
      <c r="H247" s="186">
        <v>1</v>
      </c>
      <c r="I247" s="187"/>
      <c r="J247" s="188">
        <f>ROUND(I247*H247,2)</f>
        <v>0</v>
      </c>
      <c r="K247" s="184" t="s">
        <v>2354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1155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2988</v>
      </c>
      <c r="F126" s="170" t="s">
        <v>2989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2991</v>
      </c>
      <c r="G127" s="185" t="s">
        <v>2368</v>
      </c>
      <c r="H127" s="186">
        <v>1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2993</v>
      </c>
      <c r="G128" s="185" t="s">
        <v>2368</v>
      </c>
      <c r="H128" s="186">
        <v>1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2994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2996</v>
      </c>
      <c r="G130" s="185" t="s">
        <v>2368</v>
      </c>
      <c r="H130" s="186">
        <v>1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2998</v>
      </c>
      <c r="G131" s="185" t="s">
        <v>2368</v>
      </c>
      <c r="H131" s="186">
        <v>1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2999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3010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3013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3002</v>
      </c>
      <c r="F135" s="184" t="s">
        <v>3015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3016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3005</v>
      </c>
      <c r="F137" s="184" t="s">
        <v>3018</v>
      </c>
      <c r="G137" s="185" t="s">
        <v>2508</v>
      </c>
      <c r="H137" s="186">
        <v>2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3019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3007</v>
      </c>
      <c r="F139" s="184" t="s">
        <v>3021</v>
      </c>
      <c r="G139" s="185" t="s">
        <v>2508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3016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3009</v>
      </c>
      <c r="F141" s="184" t="s">
        <v>3023</v>
      </c>
      <c r="G141" s="185" t="s">
        <v>2508</v>
      </c>
      <c r="H141" s="186">
        <v>2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3019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3011</v>
      </c>
      <c r="F143" s="184" t="s">
        <v>3025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3014</v>
      </c>
      <c r="F145" s="184" t="s">
        <v>3027</v>
      </c>
      <c r="G145" s="185" t="s">
        <v>2508</v>
      </c>
      <c r="H145" s="186">
        <v>2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3017</v>
      </c>
      <c r="F147" s="184" t="s">
        <v>3029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3016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3020</v>
      </c>
      <c r="F149" s="184" t="s">
        <v>3031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3016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4548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3261</v>
      </c>
      <c r="F126" s="170" t="s">
        <v>3035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3036</v>
      </c>
      <c r="G127" s="185" t="s">
        <v>2368</v>
      </c>
      <c r="H127" s="186">
        <v>5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3037</v>
      </c>
      <c r="G128" s="185" t="s">
        <v>2368</v>
      </c>
      <c r="H128" s="186">
        <v>5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4549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3039</v>
      </c>
      <c r="G130" s="185" t="s">
        <v>2368</v>
      </c>
      <c r="H130" s="186">
        <v>5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4549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2997</v>
      </c>
      <c r="F132" s="184" t="s">
        <v>3040</v>
      </c>
      <c r="G132" s="185" t="s">
        <v>2368</v>
      </c>
      <c r="H132" s="186">
        <v>1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3041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4550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3002</v>
      </c>
      <c r="F135" s="184" t="s">
        <v>3043</v>
      </c>
      <c r="G135" s="185" t="s">
        <v>2368</v>
      </c>
      <c r="H135" s="186">
        <v>1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3044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4550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3007</v>
      </c>
      <c r="F138" s="184" t="s">
        <v>3045</v>
      </c>
      <c r="G138" s="185" t="s">
        <v>2368</v>
      </c>
      <c r="H138" s="186">
        <v>1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3046</v>
      </c>
      <c r="G139" s="185" t="s">
        <v>2368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4550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3047</v>
      </c>
      <c r="G141" s="185" t="s">
        <v>2368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3048</v>
      </c>
      <c r="G142" s="185" t="s">
        <v>2368</v>
      </c>
      <c r="H142" s="186">
        <v>1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4550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3017</v>
      </c>
      <c r="F144" s="184" t="s">
        <v>3049</v>
      </c>
      <c r="G144" s="185" t="s">
        <v>2368</v>
      </c>
      <c r="H144" s="186">
        <v>1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3050</v>
      </c>
      <c r="G145" s="185" t="s">
        <v>2368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4550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3022</v>
      </c>
      <c r="F147" s="184" t="s">
        <v>3051</v>
      </c>
      <c r="G147" s="185" t="s">
        <v>2368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3052</v>
      </c>
      <c r="G148" s="185" t="s">
        <v>2368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4550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3026</v>
      </c>
      <c r="F150" s="184" t="s">
        <v>4551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4552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4553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3030</v>
      </c>
      <c r="F153" s="184" t="s">
        <v>3056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3058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4554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3060</v>
      </c>
      <c r="F156" s="184" t="s">
        <v>3061</v>
      </c>
      <c r="G156" s="185" t="s">
        <v>2368</v>
      </c>
      <c r="H156" s="186">
        <v>612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3063</v>
      </c>
      <c r="G157" s="185" t="s">
        <v>2368</v>
      </c>
      <c r="H157" s="186">
        <v>612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4555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3065</v>
      </c>
      <c r="F159" s="184" t="s">
        <v>3066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3068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4556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3070</v>
      </c>
      <c r="F162" s="184" t="s">
        <v>3074</v>
      </c>
      <c r="G162" s="185" t="s">
        <v>2368</v>
      </c>
      <c r="H162" s="186">
        <v>3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4557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3073</v>
      </c>
      <c r="F164" s="184" t="s">
        <v>3010</v>
      </c>
      <c r="G164" s="185" t="s">
        <v>2368</v>
      </c>
      <c r="H164" s="186">
        <v>2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4558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3076</v>
      </c>
      <c r="F166" s="184" t="s">
        <v>3081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3078</v>
      </c>
      <c r="F167" s="184" t="s">
        <v>3083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2354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3084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3080</v>
      </c>
      <c r="F169" s="184" t="s">
        <v>3015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2354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1061</v>
      </c>
      <c r="E170" s="38"/>
      <c r="F170" s="237" t="s">
        <v>3084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1061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3082</v>
      </c>
      <c r="F171" s="184" t="s">
        <v>3087</v>
      </c>
      <c r="G171" s="185" t="s">
        <v>2508</v>
      </c>
      <c r="H171" s="186">
        <v>6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4559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3085</v>
      </c>
      <c r="F173" s="184" t="s">
        <v>3090</v>
      </c>
      <c r="G173" s="185" t="s">
        <v>2508</v>
      </c>
      <c r="H173" s="186">
        <v>12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726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3091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3086</v>
      </c>
      <c r="F175" s="184" t="s">
        <v>3025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739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3084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3089</v>
      </c>
      <c r="F177" s="184" t="s">
        <v>3027</v>
      </c>
      <c r="G177" s="185" t="s">
        <v>2508</v>
      </c>
      <c r="H177" s="186">
        <v>4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4560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3092</v>
      </c>
      <c r="F179" s="184" t="s">
        <v>3029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3084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3093</v>
      </c>
      <c r="F181" s="184" t="s">
        <v>3031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770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3084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3206</v>
      </c>
      <c r="F126" s="170" t="s">
        <v>3207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3146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3147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4562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3061</v>
      </c>
      <c r="G130" s="185" t="s">
        <v>2368</v>
      </c>
      <c r="H130" s="186">
        <v>24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3063</v>
      </c>
      <c r="G131" s="185" t="s">
        <v>2368</v>
      </c>
      <c r="H131" s="186">
        <v>24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4563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3242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3243</v>
      </c>
      <c r="G134" s="185" t="s">
        <v>2368</v>
      </c>
      <c r="H134" s="186">
        <v>1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2999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3074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2999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3007</v>
      </c>
      <c r="F138" s="184" t="s">
        <v>3081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3083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3016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3158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3016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3014</v>
      </c>
      <c r="F143" s="184" t="s">
        <v>3251</v>
      </c>
      <c r="G143" s="185" t="s">
        <v>2368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3017</v>
      </c>
      <c r="F145" s="184" t="s">
        <v>3029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3020</v>
      </c>
      <c r="F147" s="184" t="s">
        <v>3031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3016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3272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3274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3275</v>
      </c>
      <c r="F127" s="184" t="s">
        <v>3276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3277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3278</v>
      </c>
      <c r="F129" s="184" t="s">
        <v>3279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3277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3282</v>
      </c>
      <c r="F131" s="184" t="s">
        <v>3283</v>
      </c>
      <c r="G131" s="185" t="s">
        <v>2368</v>
      </c>
      <c r="H131" s="186">
        <v>25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3277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3284</v>
      </c>
      <c r="F133" s="184" t="s">
        <v>3285</v>
      </c>
      <c r="G133" s="185" t="s">
        <v>2368</v>
      </c>
      <c r="H133" s="186">
        <v>26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3277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3288</v>
      </c>
      <c r="F135" s="184" t="s">
        <v>3289</v>
      </c>
      <c r="G135" s="185" t="s">
        <v>2368</v>
      </c>
      <c r="H135" s="186">
        <v>49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3277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3292</v>
      </c>
      <c r="F137" s="184" t="s">
        <v>3293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3277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3294</v>
      </c>
      <c r="F139" s="184" t="s">
        <v>3295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3277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3296</v>
      </c>
      <c r="F141" s="184" t="s">
        <v>3297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3277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3298</v>
      </c>
      <c r="F143" s="184" t="s">
        <v>3299</v>
      </c>
      <c r="G143" s="185" t="s">
        <v>1798</v>
      </c>
      <c r="H143" s="186">
        <v>0.59999999999999998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3300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3301</v>
      </c>
      <c r="F145" s="184" t="s">
        <v>3302</v>
      </c>
      <c r="G145" s="185" t="s">
        <v>2368</v>
      </c>
      <c r="H145" s="186">
        <v>6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3277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4564</v>
      </c>
      <c r="F147" s="184" t="s">
        <v>4565</v>
      </c>
      <c r="G147" s="185" t="s">
        <v>2368</v>
      </c>
      <c r="H147" s="186">
        <v>9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3277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3306</v>
      </c>
      <c r="F149" s="184" t="s">
        <v>3307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3277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3308</v>
      </c>
      <c r="F151" s="184" t="s">
        <v>3309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3277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3310</v>
      </c>
      <c r="F153" s="184" t="s">
        <v>3311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3277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3312</v>
      </c>
      <c r="F155" s="184" t="s">
        <v>3313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3277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3314</v>
      </c>
      <c r="F157" s="184" t="s">
        <v>3315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3277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3316</v>
      </c>
      <c r="F159" s="184" t="s">
        <v>3317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3277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4567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4568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4569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4570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4571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4572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4573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3841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3328</v>
      </c>
      <c r="F132" s="170" t="s">
        <v>4574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4575</v>
      </c>
      <c r="F133" s="184" t="s">
        <v>4576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4577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4578</v>
      </c>
      <c r="F135" s="184" t="s">
        <v>3431</v>
      </c>
      <c r="G135" s="185" t="s">
        <v>2368</v>
      </c>
      <c r="H135" s="186">
        <v>1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3335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4579</v>
      </c>
      <c r="F137" s="184" t="s">
        <v>3378</v>
      </c>
      <c r="G137" s="185" t="s">
        <v>3338</v>
      </c>
      <c r="H137" s="186">
        <v>3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3335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4580</v>
      </c>
      <c r="F139" s="184" t="s">
        <v>3340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4581</v>
      </c>
      <c r="F140" s="184" t="s">
        <v>3342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4582</v>
      </c>
      <c r="F141" s="184" t="s">
        <v>3346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3347</v>
      </c>
      <c r="F142" s="170" t="s">
        <v>4583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4584</v>
      </c>
      <c r="F143" s="184" t="s">
        <v>4585</v>
      </c>
      <c r="G143" s="185" t="s">
        <v>2368</v>
      </c>
      <c r="H143" s="186">
        <v>4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4586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4587</v>
      </c>
      <c r="F145" s="184" t="s">
        <v>3374</v>
      </c>
      <c r="G145" s="185" t="s">
        <v>2368</v>
      </c>
      <c r="H145" s="186">
        <v>4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3424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4588</v>
      </c>
      <c r="F147" s="184" t="s">
        <v>3381</v>
      </c>
      <c r="G147" s="185" t="s">
        <v>3338</v>
      </c>
      <c r="H147" s="186">
        <v>12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3424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4589</v>
      </c>
      <c r="F149" s="184" t="s">
        <v>3383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4590</v>
      </c>
      <c r="F150" s="184" t="s">
        <v>3385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4591</v>
      </c>
      <c r="F151" s="184" t="s">
        <v>3387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4592</v>
      </c>
      <c r="F152" s="184" t="s">
        <v>3389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3390</v>
      </c>
      <c r="F153" s="170" t="s">
        <v>3444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3445</v>
      </c>
      <c r="F154" s="184" t="s">
        <v>3446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3447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3448</v>
      </c>
      <c r="F156" s="184" t="s">
        <v>3449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3450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4593</v>
      </c>
      <c r="F158" s="170" t="s">
        <v>3457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4594</v>
      </c>
      <c r="F159" s="184" t="s">
        <v>3459</v>
      </c>
      <c r="G159" s="185" t="s">
        <v>2368</v>
      </c>
      <c r="H159" s="186">
        <v>1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3451</v>
      </c>
      <c r="F160" s="170" t="s">
        <v>3461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4595</v>
      </c>
      <c r="F161" s="184" t="s">
        <v>3463</v>
      </c>
      <c r="G161" s="185" t="s">
        <v>2508</v>
      </c>
      <c r="H161" s="186">
        <v>5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4596</v>
      </c>
      <c r="F162" s="184" t="s">
        <v>3465</v>
      </c>
      <c r="G162" s="185" t="s">
        <v>2508</v>
      </c>
      <c r="H162" s="186">
        <v>3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4597</v>
      </c>
      <c r="F163" s="184" t="s">
        <v>3467</v>
      </c>
      <c r="G163" s="185" t="s">
        <v>2508</v>
      </c>
      <c r="H163" s="186">
        <v>5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4598</v>
      </c>
      <c r="F164" s="184" t="s">
        <v>3469</v>
      </c>
      <c r="G164" s="185" t="s">
        <v>2508</v>
      </c>
      <c r="H164" s="186">
        <v>2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4599</v>
      </c>
      <c r="F165" s="184" t="s">
        <v>3474</v>
      </c>
      <c r="G165" s="185" t="s">
        <v>2508</v>
      </c>
      <c r="H165" s="186">
        <v>2</v>
      </c>
      <c r="I165" s="187"/>
      <c r="J165" s="188">
        <f>ROUND(I165*H165,2)</f>
        <v>0</v>
      </c>
      <c r="K165" s="184" t="s">
        <v>2354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4600</v>
      </c>
      <c r="F166" s="184" t="s">
        <v>3476</v>
      </c>
      <c r="G166" s="185" t="s">
        <v>2368</v>
      </c>
      <c r="H166" s="186">
        <v>1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4601</v>
      </c>
      <c r="F167" s="184" t="s">
        <v>3478</v>
      </c>
      <c r="G167" s="185" t="s">
        <v>2368</v>
      </c>
      <c r="H167" s="186">
        <v>1</v>
      </c>
      <c r="I167" s="187"/>
      <c r="J167" s="188">
        <f>ROUND(I167*H167,2)</f>
        <v>0</v>
      </c>
      <c r="K167" s="184" t="s">
        <v>2354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4602</v>
      </c>
      <c r="F168" s="184" t="s">
        <v>3480</v>
      </c>
      <c r="G168" s="185" t="s">
        <v>2368</v>
      </c>
      <c r="H168" s="186">
        <v>1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3481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4603</v>
      </c>
      <c r="F170" s="184" t="s">
        <v>3483</v>
      </c>
      <c r="G170" s="185" t="s">
        <v>2508</v>
      </c>
      <c r="H170" s="186">
        <v>22.5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4604</v>
      </c>
      <c r="F171" s="184" t="s">
        <v>3485</v>
      </c>
      <c r="G171" s="185" t="s">
        <v>2508</v>
      </c>
      <c r="H171" s="186">
        <v>7.5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3456</v>
      </c>
      <c r="F172" s="170" t="s">
        <v>3487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4605</v>
      </c>
      <c r="F173" s="184" t="s">
        <v>3489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4606</v>
      </c>
      <c r="F174" s="184" t="s">
        <v>3491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3460</v>
      </c>
      <c r="F175" s="170" t="s">
        <v>3492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4607</v>
      </c>
      <c r="F176" s="184" t="s">
        <v>3173</v>
      </c>
      <c r="G176" s="185" t="s">
        <v>2368</v>
      </c>
      <c r="H176" s="186">
        <v>1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710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4608</v>
      </c>
      <c r="F177" s="184" t="s">
        <v>2505</v>
      </c>
      <c r="G177" s="185" t="s">
        <v>2368</v>
      </c>
      <c r="H177" s="186">
        <v>1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726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4609</v>
      </c>
      <c r="F178" s="184" t="s">
        <v>3496</v>
      </c>
      <c r="G178" s="185" t="s">
        <v>2368</v>
      </c>
      <c r="H178" s="186">
        <v>1</v>
      </c>
      <c r="I178" s="187"/>
      <c r="J178" s="188">
        <f>ROUND(I178*H178,2)</f>
        <v>0</v>
      </c>
      <c r="K178" s="184" t="s">
        <v>2354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739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4610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3206</v>
      </c>
      <c r="F126" s="170" t="s">
        <v>3618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3619</v>
      </c>
      <c r="G127" s="185" t="s">
        <v>2368</v>
      </c>
      <c r="H127" s="186">
        <v>16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3620</v>
      </c>
      <c r="G128" s="185" t="s">
        <v>2368</v>
      </c>
      <c r="H128" s="186">
        <v>16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4611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3622</v>
      </c>
      <c r="G130" s="185" t="s">
        <v>2368</v>
      </c>
      <c r="H130" s="186">
        <v>16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3623</v>
      </c>
      <c r="G131" s="185" t="s">
        <v>2368</v>
      </c>
      <c r="H131" s="186">
        <v>16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4611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3624</v>
      </c>
      <c r="G133" s="185" t="s">
        <v>2368</v>
      </c>
      <c r="H133" s="186">
        <v>3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3625</v>
      </c>
      <c r="G134" s="185" t="s">
        <v>2368</v>
      </c>
      <c r="H134" s="186">
        <v>3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4612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3627</v>
      </c>
      <c r="G136" s="185" t="s">
        <v>2368</v>
      </c>
      <c r="H136" s="186">
        <v>8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3628</v>
      </c>
      <c r="G137" s="185" t="s">
        <v>2368</v>
      </c>
      <c r="H137" s="186">
        <v>8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4613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3630</v>
      </c>
      <c r="G139" s="185" t="s">
        <v>2368</v>
      </c>
      <c r="H139" s="186">
        <v>5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3011</v>
      </c>
      <c r="F140" s="184" t="s">
        <v>3631</v>
      </c>
      <c r="G140" s="185" t="s">
        <v>2368</v>
      </c>
      <c r="H140" s="186">
        <v>5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4614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3633</v>
      </c>
      <c r="G142" s="185" t="s">
        <v>2368</v>
      </c>
      <c r="H142" s="186">
        <v>5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3017</v>
      </c>
      <c r="F143" s="184" t="s">
        <v>3634</v>
      </c>
      <c r="G143" s="185" t="s">
        <v>2368</v>
      </c>
      <c r="H143" s="186">
        <v>5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4614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3635</v>
      </c>
      <c r="G145" s="185" t="s">
        <v>2368</v>
      </c>
      <c r="H145" s="186">
        <v>2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3022</v>
      </c>
      <c r="F146" s="184" t="s">
        <v>3636</v>
      </c>
      <c r="G146" s="185" t="s">
        <v>2368</v>
      </c>
      <c r="H146" s="186">
        <v>2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4615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3638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3026</v>
      </c>
      <c r="F149" s="184" t="s">
        <v>3639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4616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3641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3030</v>
      </c>
      <c r="F152" s="184" t="s">
        <v>3642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4617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3061</v>
      </c>
      <c r="G154" s="185" t="s">
        <v>2368</v>
      </c>
      <c r="H154" s="186">
        <v>920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3060</v>
      </c>
      <c r="F155" s="184" t="s">
        <v>3063</v>
      </c>
      <c r="G155" s="185" t="s">
        <v>2368</v>
      </c>
      <c r="H155" s="186">
        <v>920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4618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3645</v>
      </c>
      <c r="G157" s="185" t="s">
        <v>2368</v>
      </c>
      <c r="H157" s="186">
        <v>410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3065</v>
      </c>
      <c r="F158" s="184" t="s">
        <v>3646</v>
      </c>
      <c r="G158" s="185" t="s">
        <v>2368</v>
      </c>
      <c r="H158" s="186">
        <v>410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4619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3648</v>
      </c>
      <c r="G160" s="185" t="s">
        <v>2368</v>
      </c>
      <c r="H160" s="186">
        <v>80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3070</v>
      </c>
      <c r="F161" s="184" t="s">
        <v>3649</v>
      </c>
      <c r="G161" s="185" t="s">
        <v>2368</v>
      </c>
      <c r="H161" s="186">
        <v>80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4620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3073</v>
      </c>
      <c r="F163" s="184" t="s">
        <v>3066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3076</v>
      </c>
      <c r="F164" s="184" t="s">
        <v>3068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4621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3078</v>
      </c>
      <c r="F166" s="184" t="s">
        <v>3074</v>
      </c>
      <c r="G166" s="185" t="s">
        <v>2368</v>
      </c>
      <c r="H166" s="186">
        <v>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4622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3080</v>
      </c>
      <c r="F168" s="184" t="s">
        <v>3081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3082</v>
      </c>
      <c r="F169" s="184" t="s">
        <v>3083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2354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>
      <c r="A170" s="38"/>
      <c r="B170" s="39"/>
      <c r="C170" s="38"/>
      <c r="D170" s="196" t="s">
        <v>1061</v>
      </c>
      <c r="E170" s="38"/>
      <c r="F170" s="237" t="s">
        <v>3654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1061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3085</v>
      </c>
      <c r="F171" s="184" t="s">
        <v>3015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726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3654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3086</v>
      </c>
      <c r="F173" s="184" t="s">
        <v>3655</v>
      </c>
      <c r="G173" s="185" t="s">
        <v>2508</v>
      </c>
      <c r="H173" s="186">
        <v>12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739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4623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3089</v>
      </c>
      <c r="F175" s="184" t="s">
        <v>3657</v>
      </c>
      <c r="G175" s="185" t="s">
        <v>2508</v>
      </c>
      <c r="H175" s="186">
        <v>16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750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3658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3092</v>
      </c>
      <c r="F177" s="184" t="s">
        <v>3025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762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3654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3093</v>
      </c>
      <c r="F179" s="184" t="s">
        <v>3659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770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3660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3095</v>
      </c>
      <c r="F181" s="184" t="s">
        <v>3661</v>
      </c>
      <c r="G181" s="185" t="s">
        <v>2368</v>
      </c>
      <c r="H181" s="186">
        <v>21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782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4624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3096</v>
      </c>
      <c r="F183" s="184" t="s">
        <v>3663</v>
      </c>
      <c r="G183" s="185" t="s">
        <v>2508</v>
      </c>
      <c r="H183" s="186">
        <v>4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795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3660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3162</v>
      </c>
      <c r="F185" s="184" t="s">
        <v>3027</v>
      </c>
      <c r="G185" s="185" t="s">
        <v>2508</v>
      </c>
      <c r="H185" s="186">
        <v>10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803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4625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3165</v>
      </c>
      <c r="F187" s="184" t="s">
        <v>3029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2354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3654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3166</v>
      </c>
      <c r="F189" s="184" t="s">
        <v>3031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2354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821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3654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2346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2347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2348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2349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2350</v>
      </c>
      <c r="F129" s="170" t="s">
        <v>2351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2352</v>
      </c>
      <c r="F130" s="184" t="s">
        <v>2353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2355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2356</v>
      </c>
      <c r="F132" s="184" t="s">
        <v>2357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2358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2359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2360</v>
      </c>
      <c r="F134" s="184" t="s">
        <v>2361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2358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2359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2362</v>
      </c>
      <c r="F136" s="184" t="s">
        <v>2363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2355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2364</v>
      </c>
      <c r="F138" s="184" t="s">
        <v>2365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2355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2366</v>
      </c>
      <c r="F140" s="184" t="s">
        <v>2367</v>
      </c>
      <c r="G140" s="185" t="s">
        <v>2368</v>
      </c>
      <c r="H140" s="186">
        <v>1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2355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2369</v>
      </c>
      <c r="F142" s="184" t="s">
        <v>2370</v>
      </c>
      <c r="G142" s="185" t="s">
        <v>2368</v>
      </c>
      <c r="H142" s="186">
        <v>7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2355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2371</v>
      </c>
      <c r="F144" s="184" t="s">
        <v>2372</v>
      </c>
      <c r="G144" s="185" t="s">
        <v>2368</v>
      </c>
      <c r="H144" s="186">
        <v>5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2355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2373</v>
      </c>
      <c r="F146" s="184" t="s">
        <v>2374</v>
      </c>
      <c r="G146" s="185" t="s">
        <v>2368</v>
      </c>
      <c r="H146" s="186">
        <v>1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2355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2375</v>
      </c>
      <c r="F148" s="184" t="s">
        <v>2376</v>
      </c>
      <c r="G148" s="185" t="s">
        <v>2368</v>
      </c>
      <c r="H148" s="186">
        <v>4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2377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2378</v>
      </c>
      <c r="F150" s="184" t="s">
        <v>2379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2358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2380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2381</v>
      </c>
      <c r="F152" s="184" t="s">
        <v>2382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2358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2380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2383</v>
      </c>
      <c r="F154" s="184" t="s">
        <v>2384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2358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2380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2385</v>
      </c>
      <c r="F156" s="184" t="s">
        <v>2386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2358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2380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2387</v>
      </c>
      <c r="F158" s="184" t="s">
        <v>2388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2358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2389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2390</v>
      </c>
      <c r="F160" s="184" t="s">
        <v>2391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2358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2389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2392</v>
      </c>
      <c r="F162" s="184" t="s">
        <v>2393</v>
      </c>
      <c r="G162" s="185" t="s">
        <v>2368</v>
      </c>
      <c r="H162" s="186">
        <v>3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2355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2394</v>
      </c>
      <c r="F164" s="184" t="s">
        <v>2395</v>
      </c>
      <c r="G164" s="185" t="s">
        <v>1798</v>
      </c>
      <c r="H164" s="186">
        <v>95</v>
      </c>
      <c r="I164" s="187"/>
      <c r="J164" s="188">
        <f>ROUND(I164*H164,2)</f>
        <v>0</v>
      </c>
      <c r="K164" s="184" t="s">
        <v>2358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2355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2396</v>
      </c>
      <c r="F166" s="184" t="s">
        <v>2397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2358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2355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2398</v>
      </c>
      <c r="F168" s="184" t="s">
        <v>2399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2358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2355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2400</v>
      </c>
      <c r="F170" s="184" t="s">
        <v>2401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2358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2402</v>
      </c>
      <c r="F171" s="184" t="s">
        <v>2403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2358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2404</v>
      </c>
      <c r="F172" s="184" t="s">
        <v>2405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2358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2355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2406</v>
      </c>
      <c r="F174" s="184" t="s">
        <v>2407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2358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2355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2408</v>
      </c>
      <c r="F176" s="184" t="s">
        <v>2409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2358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2410</v>
      </c>
      <c r="F177" s="184" t="s">
        <v>2411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2358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2412</v>
      </c>
      <c r="F178" s="184" t="s">
        <v>2413</v>
      </c>
      <c r="G178" s="185" t="s">
        <v>2368</v>
      </c>
      <c r="H178" s="186">
        <v>8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2355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2414</v>
      </c>
      <c r="F180" s="184" t="s">
        <v>2415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2358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2355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2416</v>
      </c>
      <c r="F182" s="184" t="s">
        <v>2417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2358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710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2355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2418</v>
      </c>
      <c r="F184" s="184" t="s">
        <v>2419</v>
      </c>
      <c r="G184" s="185" t="s">
        <v>2420</v>
      </c>
      <c r="H184" s="186">
        <v>18</v>
      </c>
      <c r="I184" s="187"/>
      <c r="J184" s="188">
        <f>ROUND(I184*H184,2)</f>
        <v>0</v>
      </c>
      <c r="K184" s="184" t="s">
        <v>2358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2355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2421</v>
      </c>
      <c r="F186" s="184" t="s">
        <v>2422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739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2355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2423</v>
      </c>
      <c r="F188" s="184" t="s">
        <v>2424</v>
      </c>
      <c r="G188" s="185" t="s">
        <v>2425</v>
      </c>
      <c r="H188" s="246"/>
      <c r="I188" s="187"/>
      <c r="J188" s="188">
        <f>ROUND(I188*H188,2)</f>
        <v>0</v>
      </c>
      <c r="K188" s="184" t="s">
        <v>2358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2426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2362</v>
      </c>
      <c r="F190" s="170" t="s">
        <v>2427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2428</v>
      </c>
      <c r="F191" s="184" t="s">
        <v>2429</v>
      </c>
      <c r="G191" s="185" t="s">
        <v>2368</v>
      </c>
      <c r="H191" s="186">
        <v>6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762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2355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2430</v>
      </c>
      <c r="F193" s="184" t="s">
        <v>2431</v>
      </c>
      <c r="G193" s="185" t="s">
        <v>2368</v>
      </c>
      <c r="H193" s="186">
        <v>2</v>
      </c>
      <c r="I193" s="187"/>
      <c r="J193" s="188">
        <f>ROUND(I193*H193,2)</f>
        <v>0</v>
      </c>
      <c r="K193" s="184" t="s">
        <v>2354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770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2355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2432</v>
      </c>
      <c r="F195" s="184" t="s">
        <v>2433</v>
      </c>
      <c r="G195" s="185" t="s">
        <v>2368</v>
      </c>
      <c r="H195" s="186">
        <v>1</v>
      </c>
      <c r="I195" s="187"/>
      <c r="J195" s="188">
        <f>ROUND(I195*H195,2)</f>
        <v>0</v>
      </c>
      <c r="K195" s="184" t="s">
        <v>2354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782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2355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2434</v>
      </c>
      <c r="F197" s="184" t="s">
        <v>2435</v>
      </c>
      <c r="G197" s="185" t="s">
        <v>773</v>
      </c>
      <c r="H197" s="186">
        <v>4</v>
      </c>
      <c r="I197" s="187"/>
      <c r="J197" s="188">
        <f>ROUND(I197*H197,2)</f>
        <v>0</v>
      </c>
      <c r="K197" s="184" t="s">
        <v>2358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795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2355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2436</v>
      </c>
      <c r="F199" s="184" t="s">
        <v>2437</v>
      </c>
      <c r="G199" s="185" t="s">
        <v>773</v>
      </c>
      <c r="H199" s="186">
        <v>1</v>
      </c>
      <c r="I199" s="187"/>
      <c r="J199" s="188">
        <f>ROUND(I199*H199,2)</f>
        <v>0</v>
      </c>
      <c r="K199" s="184" t="s">
        <v>2358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803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2355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2438</v>
      </c>
      <c r="F201" s="184" t="s">
        <v>2439</v>
      </c>
      <c r="G201" s="185" t="s">
        <v>2368</v>
      </c>
      <c r="H201" s="186">
        <v>3</v>
      </c>
      <c r="I201" s="187"/>
      <c r="J201" s="188">
        <f>ROUND(I201*H201,2)</f>
        <v>0</v>
      </c>
      <c r="K201" s="184" t="s">
        <v>2354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812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2355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2440</v>
      </c>
      <c r="F203" s="184" t="s">
        <v>2441</v>
      </c>
      <c r="G203" s="185" t="s">
        <v>2368</v>
      </c>
      <c r="H203" s="186">
        <v>3</v>
      </c>
      <c r="I203" s="187"/>
      <c r="J203" s="188">
        <f>ROUND(I203*H203,2)</f>
        <v>0</v>
      </c>
      <c r="K203" s="184" t="s">
        <v>2354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821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2355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2442</v>
      </c>
      <c r="F205" s="184" t="s">
        <v>2443</v>
      </c>
      <c r="G205" s="185" t="s">
        <v>2425</v>
      </c>
      <c r="H205" s="246"/>
      <c r="I205" s="187"/>
      <c r="J205" s="188">
        <f>ROUND(I205*H205,2)</f>
        <v>0</v>
      </c>
      <c r="K205" s="184" t="s">
        <v>2358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830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2444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2445</v>
      </c>
      <c r="F207" s="170" t="s">
        <v>2446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2447</v>
      </c>
      <c r="F208" s="184" t="s">
        <v>2448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2354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853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2449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2450</v>
      </c>
      <c r="F210" s="184" t="s">
        <v>2451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2354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876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2449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2452</v>
      </c>
      <c r="F212" s="184" t="s">
        <v>2453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2358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897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2449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2454</v>
      </c>
      <c r="F214" s="229" t="s">
        <v>2455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2358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914</v>
      </c>
    </row>
    <row r="215" s="2" customFormat="1">
      <c r="A215" s="38"/>
      <c r="B215" s="39"/>
      <c r="C215" s="38"/>
      <c r="D215" s="196" t="s">
        <v>1061</v>
      </c>
      <c r="E215" s="38"/>
      <c r="F215" s="237" t="s">
        <v>2449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1061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2456</v>
      </c>
      <c r="F216" s="229" t="s">
        <v>2457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2358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929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2449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2458</v>
      </c>
      <c r="F218" s="184" t="s">
        <v>2459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2354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939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2449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2460</v>
      </c>
      <c r="F220" s="184" t="s">
        <v>2461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2354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952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2449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2462</v>
      </c>
      <c r="F222" s="184" t="s">
        <v>2463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2358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966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2464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2465</v>
      </c>
      <c r="F224" s="184" t="s">
        <v>2466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2358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975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2464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2467</v>
      </c>
      <c r="F226" s="184" t="s">
        <v>2468</v>
      </c>
      <c r="G226" s="185" t="s">
        <v>2368</v>
      </c>
      <c r="H226" s="186">
        <v>2</v>
      </c>
      <c r="I226" s="187"/>
      <c r="J226" s="188">
        <f>ROUND(I226*H226,2)</f>
        <v>0</v>
      </c>
      <c r="K226" s="184" t="s">
        <v>2354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986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2449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2469</v>
      </c>
      <c r="F228" s="184" t="s">
        <v>2470</v>
      </c>
      <c r="G228" s="185" t="s">
        <v>2368</v>
      </c>
      <c r="H228" s="186">
        <v>2</v>
      </c>
      <c r="I228" s="187"/>
      <c r="J228" s="188">
        <f>ROUND(I228*H228,2)</f>
        <v>0</v>
      </c>
      <c r="K228" s="184" t="s">
        <v>2354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994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2449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2471</v>
      </c>
      <c r="F230" s="184" t="s">
        <v>2472</v>
      </c>
      <c r="G230" s="185" t="s">
        <v>2368</v>
      </c>
      <c r="H230" s="186">
        <v>10</v>
      </c>
      <c r="I230" s="187"/>
      <c r="J230" s="188">
        <f>ROUND(I230*H230,2)</f>
        <v>0</v>
      </c>
      <c r="K230" s="184" t="s">
        <v>2354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1004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2449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2473</v>
      </c>
      <c r="F232" s="184" t="s">
        <v>2474</v>
      </c>
      <c r="G232" s="185" t="s">
        <v>2368</v>
      </c>
      <c r="H232" s="186">
        <v>2</v>
      </c>
      <c r="I232" s="187"/>
      <c r="J232" s="188">
        <f>ROUND(I232*H232,2)</f>
        <v>0</v>
      </c>
      <c r="K232" s="184" t="s">
        <v>2354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1012</v>
      </c>
    </row>
    <row r="233" s="2" customFormat="1">
      <c r="A233" s="38"/>
      <c r="B233" s="39"/>
      <c r="C233" s="38"/>
      <c r="D233" s="196" t="s">
        <v>1061</v>
      </c>
      <c r="E233" s="38"/>
      <c r="F233" s="237" t="s">
        <v>2449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1061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2475</v>
      </c>
      <c r="F234" s="184" t="s">
        <v>2476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2358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1023</v>
      </c>
    </row>
    <row r="235" s="2" customFormat="1">
      <c r="A235" s="38"/>
      <c r="B235" s="39"/>
      <c r="C235" s="38"/>
      <c r="D235" s="196" t="s">
        <v>1061</v>
      </c>
      <c r="E235" s="38"/>
      <c r="F235" s="237" t="s">
        <v>2449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1061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2477</v>
      </c>
      <c r="F236" s="184" t="s">
        <v>2478</v>
      </c>
      <c r="G236" s="185" t="s">
        <v>773</v>
      </c>
      <c r="H236" s="186">
        <v>2</v>
      </c>
      <c r="I236" s="187"/>
      <c r="J236" s="188">
        <f>ROUND(I236*H236,2)</f>
        <v>0</v>
      </c>
      <c r="K236" s="184" t="s">
        <v>2358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1035</v>
      </c>
    </row>
    <row r="237" s="2" customFormat="1">
      <c r="A237" s="38"/>
      <c r="B237" s="39"/>
      <c r="C237" s="38"/>
      <c r="D237" s="196" t="s">
        <v>1061</v>
      </c>
      <c r="E237" s="38"/>
      <c r="F237" s="237" t="s">
        <v>2449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1061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2479</v>
      </c>
      <c r="F238" s="184" t="s">
        <v>2480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2354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1052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2449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33" customHeight="1">
      <c r="A240" s="38"/>
      <c r="B240" s="181"/>
      <c r="C240" s="182" t="s">
        <v>702</v>
      </c>
      <c r="D240" s="182" t="s">
        <v>259</v>
      </c>
      <c r="E240" s="183" t="s">
        <v>2481</v>
      </c>
      <c r="F240" s="184" t="s">
        <v>2482</v>
      </c>
      <c r="G240" s="185" t="s">
        <v>2368</v>
      </c>
      <c r="H240" s="186">
        <v>2</v>
      </c>
      <c r="I240" s="187"/>
      <c r="J240" s="188">
        <f>ROUND(I240*H240,2)</f>
        <v>0</v>
      </c>
      <c r="K240" s="184" t="s">
        <v>2354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1065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2449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2" customFormat="1" ht="33" customHeight="1">
      <c r="A242" s="38"/>
      <c r="B242" s="181"/>
      <c r="C242" s="182" t="s">
        <v>710</v>
      </c>
      <c r="D242" s="182" t="s">
        <v>259</v>
      </c>
      <c r="E242" s="183" t="s">
        <v>2483</v>
      </c>
      <c r="F242" s="184" t="s">
        <v>2484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2354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1078</v>
      </c>
    </row>
    <row r="243" s="2" customFormat="1">
      <c r="A243" s="38"/>
      <c r="B243" s="39"/>
      <c r="C243" s="38"/>
      <c r="D243" s="196" t="s">
        <v>1061</v>
      </c>
      <c r="E243" s="38"/>
      <c r="F243" s="237" t="s">
        <v>2449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1061</v>
      </c>
      <c r="AU243" s="19" t="s">
        <v>82</v>
      </c>
    </row>
    <row r="244" s="2" customFormat="1" ht="33" customHeight="1">
      <c r="A244" s="38"/>
      <c r="B244" s="181"/>
      <c r="C244" s="182" t="s">
        <v>716</v>
      </c>
      <c r="D244" s="182" t="s">
        <v>259</v>
      </c>
      <c r="E244" s="183" t="s">
        <v>2485</v>
      </c>
      <c r="F244" s="184" t="s">
        <v>2486</v>
      </c>
      <c r="G244" s="185" t="s">
        <v>2368</v>
      </c>
      <c r="H244" s="186">
        <v>3</v>
      </c>
      <c r="I244" s="187"/>
      <c r="J244" s="188">
        <f>ROUND(I244*H244,2)</f>
        <v>0</v>
      </c>
      <c r="K244" s="184" t="s">
        <v>2354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1090</v>
      </c>
    </row>
    <row r="245" s="2" customFormat="1">
      <c r="A245" s="38"/>
      <c r="B245" s="39"/>
      <c r="C245" s="38"/>
      <c r="D245" s="196" t="s">
        <v>1061</v>
      </c>
      <c r="E245" s="38"/>
      <c r="F245" s="237" t="s">
        <v>2449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1061</v>
      </c>
      <c r="AU245" s="19" t="s">
        <v>82</v>
      </c>
    </row>
    <row r="246" s="2" customFormat="1" ht="37.8" customHeight="1">
      <c r="A246" s="38"/>
      <c r="B246" s="181"/>
      <c r="C246" s="182" t="s">
        <v>726</v>
      </c>
      <c r="D246" s="182" t="s">
        <v>259</v>
      </c>
      <c r="E246" s="183" t="s">
        <v>2487</v>
      </c>
      <c r="F246" s="184" t="s">
        <v>2488</v>
      </c>
      <c r="G246" s="185" t="s">
        <v>2368</v>
      </c>
      <c r="H246" s="186">
        <v>1</v>
      </c>
      <c r="I246" s="187"/>
      <c r="J246" s="188">
        <f>ROUND(I246*H246,2)</f>
        <v>0</v>
      </c>
      <c r="K246" s="184" t="s">
        <v>2354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1109</v>
      </c>
    </row>
    <row r="247" s="2" customFormat="1">
      <c r="A247" s="38"/>
      <c r="B247" s="39"/>
      <c r="C247" s="38"/>
      <c r="D247" s="196" t="s">
        <v>1061</v>
      </c>
      <c r="E247" s="38"/>
      <c r="F247" s="237" t="s">
        <v>2449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1061</v>
      </c>
      <c r="AU247" s="19" t="s">
        <v>82</v>
      </c>
    </row>
    <row r="248" s="2" customFormat="1" ht="76.35" customHeight="1">
      <c r="A248" s="38"/>
      <c r="B248" s="181"/>
      <c r="C248" s="182" t="s">
        <v>735</v>
      </c>
      <c r="D248" s="182" t="s">
        <v>259</v>
      </c>
      <c r="E248" s="183" t="s">
        <v>2489</v>
      </c>
      <c r="F248" s="184" t="s">
        <v>2490</v>
      </c>
      <c r="G248" s="185" t="s">
        <v>773</v>
      </c>
      <c r="H248" s="186">
        <v>4</v>
      </c>
      <c r="I248" s="187"/>
      <c r="J248" s="188">
        <f>ROUND(I248*H248,2)</f>
        <v>0</v>
      </c>
      <c r="K248" s="184" t="s">
        <v>2358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1118</v>
      </c>
    </row>
    <row r="249" s="2" customFormat="1">
      <c r="A249" s="38"/>
      <c r="B249" s="39"/>
      <c r="C249" s="38"/>
      <c r="D249" s="196" t="s">
        <v>1061</v>
      </c>
      <c r="E249" s="38"/>
      <c r="F249" s="237" t="s">
        <v>2449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1061</v>
      </c>
      <c r="AU249" s="19" t="s">
        <v>82</v>
      </c>
    </row>
    <row r="250" s="2" customFormat="1" ht="33" customHeight="1">
      <c r="A250" s="38"/>
      <c r="B250" s="181"/>
      <c r="C250" s="182" t="s">
        <v>739</v>
      </c>
      <c r="D250" s="182" t="s">
        <v>259</v>
      </c>
      <c r="E250" s="183" t="s">
        <v>2491</v>
      </c>
      <c r="F250" s="184" t="s">
        <v>2492</v>
      </c>
      <c r="G250" s="185" t="s">
        <v>2368</v>
      </c>
      <c r="H250" s="186">
        <v>1</v>
      </c>
      <c r="I250" s="187"/>
      <c r="J250" s="188">
        <f>ROUND(I250*H250,2)</f>
        <v>0</v>
      </c>
      <c r="K250" s="184" t="s">
        <v>2354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1128</v>
      </c>
    </row>
    <row r="251" s="2" customFormat="1">
      <c r="A251" s="38"/>
      <c r="B251" s="39"/>
      <c r="C251" s="38"/>
      <c r="D251" s="196" t="s">
        <v>1061</v>
      </c>
      <c r="E251" s="38"/>
      <c r="F251" s="237" t="s">
        <v>2449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1061</v>
      </c>
      <c r="AU251" s="19" t="s">
        <v>82</v>
      </c>
    </row>
    <row r="252" s="2" customFormat="1" ht="33" customHeight="1">
      <c r="A252" s="38"/>
      <c r="B252" s="181"/>
      <c r="C252" s="182" t="s">
        <v>746</v>
      </c>
      <c r="D252" s="182" t="s">
        <v>259</v>
      </c>
      <c r="E252" s="183" t="s">
        <v>2493</v>
      </c>
      <c r="F252" s="184" t="s">
        <v>2494</v>
      </c>
      <c r="G252" s="185" t="s">
        <v>2368</v>
      </c>
      <c r="H252" s="186">
        <v>1</v>
      </c>
      <c r="I252" s="187"/>
      <c r="J252" s="188">
        <f>ROUND(I252*H252,2)</f>
        <v>0</v>
      </c>
      <c r="K252" s="184" t="s">
        <v>2354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1148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2449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16.5" customHeight="1">
      <c r="A254" s="38"/>
      <c r="B254" s="181"/>
      <c r="C254" s="182" t="s">
        <v>750</v>
      </c>
      <c r="D254" s="182" t="s">
        <v>259</v>
      </c>
      <c r="E254" s="183" t="s">
        <v>2495</v>
      </c>
      <c r="F254" s="184" t="s">
        <v>2496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2358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1155</v>
      </c>
    </row>
    <row r="255" s="2" customFormat="1">
      <c r="A255" s="38"/>
      <c r="B255" s="39"/>
      <c r="C255" s="38"/>
      <c r="D255" s="196" t="s">
        <v>1061</v>
      </c>
      <c r="E255" s="38"/>
      <c r="F255" s="237" t="s">
        <v>2449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1061</v>
      </c>
      <c r="AU255" s="19" t="s">
        <v>82</v>
      </c>
    </row>
    <row r="256" s="2" customFormat="1" ht="21.75" customHeight="1">
      <c r="A256" s="38"/>
      <c r="B256" s="181"/>
      <c r="C256" s="182" t="s">
        <v>757</v>
      </c>
      <c r="D256" s="182" t="s">
        <v>259</v>
      </c>
      <c r="E256" s="183" t="s">
        <v>2497</v>
      </c>
      <c r="F256" s="184" t="s">
        <v>2393</v>
      </c>
      <c r="G256" s="185" t="s">
        <v>2368</v>
      </c>
      <c r="H256" s="186">
        <v>6</v>
      </c>
      <c r="I256" s="187"/>
      <c r="J256" s="188">
        <f>ROUND(I256*H256,2)</f>
        <v>0</v>
      </c>
      <c r="K256" s="184" t="s">
        <v>2354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1164</v>
      </c>
    </row>
    <row r="257" s="2" customFormat="1">
      <c r="A257" s="38"/>
      <c r="B257" s="39"/>
      <c r="C257" s="38"/>
      <c r="D257" s="196" t="s">
        <v>1061</v>
      </c>
      <c r="E257" s="38"/>
      <c r="F257" s="237" t="s">
        <v>2449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1061</v>
      </c>
      <c r="AU257" s="19" t="s">
        <v>82</v>
      </c>
    </row>
    <row r="258" s="2" customFormat="1" ht="21.75" customHeight="1">
      <c r="A258" s="38"/>
      <c r="B258" s="181"/>
      <c r="C258" s="182" t="s">
        <v>762</v>
      </c>
      <c r="D258" s="182" t="s">
        <v>259</v>
      </c>
      <c r="E258" s="183" t="s">
        <v>2498</v>
      </c>
      <c r="F258" s="184" t="s">
        <v>2499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2358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1174</v>
      </c>
    </row>
    <row r="259" s="2" customFormat="1">
      <c r="A259" s="38"/>
      <c r="B259" s="39"/>
      <c r="C259" s="38"/>
      <c r="D259" s="196" t="s">
        <v>1061</v>
      </c>
      <c r="E259" s="38"/>
      <c r="F259" s="237" t="s">
        <v>2449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1061</v>
      </c>
      <c r="AU259" s="19" t="s">
        <v>82</v>
      </c>
    </row>
    <row r="260" s="2" customFormat="1" ht="16.5" customHeight="1">
      <c r="A260" s="38"/>
      <c r="B260" s="181"/>
      <c r="C260" s="182" t="s">
        <v>766</v>
      </c>
      <c r="D260" s="182" t="s">
        <v>259</v>
      </c>
      <c r="E260" s="183" t="s">
        <v>2500</v>
      </c>
      <c r="F260" s="184" t="s">
        <v>2501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2358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1184</v>
      </c>
    </row>
    <row r="261" s="2" customFormat="1">
      <c r="A261" s="38"/>
      <c r="B261" s="39"/>
      <c r="C261" s="38"/>
      <c r="D261" s="196" t="s">
        <v>1061</v>
      </c>
      <c r="E261" s="38"/>
      <c r="F261" s="237" t="s">
        <v>2449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1061</v>
      </c>
      <c r="AU261" s="19" t="s">
        <v>82</v>
      </c>
    </row>
    <row r="262" s="2" customFormat="1" ht="16.5" customHeight="1">
      <c r="A262" s="38"/>
      <c r="B262" s="181"/>
      <c r="C262" s="182" t="s">
        <v>770</v>
      </c>
      <c r="D262" s="182" t="s">
        <v>259</v>
      </c>
      <c r="E262" s="183" t="s">
        <v>2394</v>
      </c>
      <c r="F262" s="184" t="s">
        <v>2395</v>
      </c>
      <c r="G262" s="185" t="s">
        <v>1798</v>
      </c>
      <c r="H262" s="186">
        <v>250</v>
      </c>
      <c r="I262" s="187"/>
      <c r="J262" s="188">
        <f>ROUND(I262*H262,2)</f>
        <v>0</v>
      </c>
      <c r="K262" s="184" t="s">
        <v>2358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1193</v>
      </c>
    </row>
    <row r="263" s="2" customFormat="1">
      <c r="A263" s="38"/>
      <c r="B263" s="39"/>
      <c r="C263" s="38"/>
      <c r="D263" s="196" t="s">
        <v>1061</v>
      </c>
      <c r="E263" s="38"/>
      <c r="F263" s="237" t="s">
        <v>2449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1061</v>
      </c>
      <c r="AU263" s="19" t="s">
        <v>82</v>
      </c>
    </row>
    <row r="264" s="2" customFormat="1" ht="16.5" customHeight="1">
      <c r="A264" s="38"/>
      <c r="B264" s="181"/>
      <c r="C264" s="182" t="s">
        <v>775</v>
      </c>
      <c r="D264" s="182" t="s">
        <v>259</v>
      </c>
      <c r="E264" s="183" t="s">
        <v>2418</v>
      </c>
      <c r="F264" s="184" t="s">
        <v>2419</v>
      </c>
      <c r="G264" s="185" t="s">
        <v>2420</v>
      </c>
      <c r="H264" s="186">
        <v>20</v>
      </c>
      <c r="I264" s="187"/>
      <c r="J264" s="188">
        <f>ROUND(I264*H264,2)</f>
        <v>0</v>
      </c>
      <c r="K264" s="184" t="s">
        <v>2358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1202</v>
      </c>
    </row>
    <row r="265" s="2" customFormat="1">
      <c r="A265" s="38"/>
      <c r="B265" s="39"/>
      <c r="C265" s="38"/>
      <c r="D265" s="196" t="s">
        <v>1061</v>
      </c>
      <c r="E265" s="38"/>
      <c r="F265" s="237" t="s">
        <v>2449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1061</v>
      </c>
      <c r="AU265" s="19" t="s">
        <v>82</v>
      </c>
    </row>
    <row r="266" s="2" customFormat="1" ht="24.15" customHeight="1">
      <c r="A266" s="38"/>
      <c r="B266" s="181"/>
      <c r="C266" s="182" t="s">
        <v>782</v>
      </c>
      <c r="D266" s="182" t="s">
        <v>259</v>
      </c>
      <c r="E266" s="183" t="s">
        <v>2502</v>
      </c>
      <c r="F266" s="184" t="s">
        <v>2503</v>
      </c>
      <c r="G266" s="185" t="s">
        <v>2425</v>
      </c>
      <c r="H266" s="246"/>
      <c r="I266" s="187"/>
      <c r="J266" s="188">
        <f>ROUND(I266*H266,2)</f>
        <v>0</v>
      </c>
      <c r="K266" s="184" t="s">
        <v>2358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1212</v>
      </c>
    </row>
    <row r="267" s="2" customFormat="1">
      <c r="A267" s="38"/>
      <c r="B267" s="39"/>
      <c r="C267" s="38"/>
      <c r="D267" s="196" t="s">
        <v>1061</v>
      </c>
      <c r="E267" s="38"/>
      <c r="F267" s="237" t="s">
        <v>2444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1061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2504</v>
      </c>
      <c r="F268" s="170" t="s">
        <v>2505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790</v>
      </c>
      <c r="D269" s="182" t="s">
        <v>259</v>
      </c>
      <c r="E269" s="183" t="s">
        <v>2506</v>
      </c>
      <c r="F269" s="184" t="s">
        <v>2507</v>
      </c>
      <c r="G269" s="185" t="s">
        <v>2508</v>
      </c>
      <c r="H269" s="186">
        <v>45</v>
      </c>
      <c r="I269" s="187"/>
      <c r="J269" s="188">
        <f>ROUND(I269*H269,2)</f>
        <v>0</v>
      </c>
      <c r="K269" s="184" t="s">
        <v>2354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1224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2988</v>
      </c>
      <c r="F126" s="170" t="s">
        <v>3667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3668</v>
      </c>
      <c r="G127" s="185" t="s">
        <v>2368</v>
      </c>
      <c r="H127" s="186">
        <v>12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3669</v>
      </c>
      <c r="G128" s="185" t="s">
        <v>2368</v>
      </c>
      <c r="H128" s="186">
        <v>12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4627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3674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3675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4628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3677</v>
      </c>
      <c r="G133" s="185" t="s">
        <v>2368</v>
      </c>
      <c r="H133" s="186">
        <v>476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3678</v>
      </c>
      <c r="G134" s="185" t="s">
        <v>2368</v>
      </c>
      <c r="H134" s="186">
        <v>476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4629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3015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3682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3007</v>
      </c>
      <c r="F138" s="184" t="s">
        <v>3683</v>
      </c>
      <c r="G138" s="185" t="s">
        <v>2508</v>
      </c>
      <c r="H138" s="186">
        <v>3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3685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3009</v>
      </c>
      <c r="F140" s="184" t="s">
        <v>3023</v>
      </c>
      <c r="G140" s="185" t="s">
        <v>2508</v>
      </c>
      <c r="H140" s="186">
        <v>3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3685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3011</v>
      </c>
      <c r="F142" s="184" t="s">
        <v>3025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3682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3014</v>
      </c>
      <c r="F144" s="184" t="s">
        <v>3027</v>
      </c>
      <c r="G144" s="185" t="s">
        <v>2508</v>
      </c>
      <c r="H144" s="186">
        <v>6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3684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3017</v>
      </c>
      <c r="F146" s="184" t="s">
        <v>3029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3682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3020</v>
      </c>
      <c r="F148" s="184" t="s">
        <v>3687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3682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3022</v>
      </c>
      <c r="F150" s="184" t="s">
        <v>3688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3682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3024</v>
      </c>
      <c r="F152" s="184" t="s">
        <v>3031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3682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4630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3841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3841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3812</v>
      </c>
      <c r="F126" s="170" t="s">
        <v>3813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3816</v>
      </c>
      <c r="F127" s="184" t="s">
        <v>4631</v>
      </c>
      <c r="G127" s="185" t="s">
        <v>75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3818</v>
      </c>
      <c r="F128" s="184" t="s">
        <v>4632</v>
      </c>
      <c r="G128" s="185" t="s">
        <v>75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3828</v>
      </c>
      <c r="F129" s="184" t="s">
        <v>4633</v>
      </c>
      <c r="G129" s="185" t="s">
        <v>75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ROUND((SUM(BE140:BE1074)),  2)</f>
        <v>0</v>
      </c>
      <c r="G37" s="38"/>
      <c r="H37" s="38"/>
      <c r="I37" s="138">
        <v>0.20999999999999999</v>
      </c>
      <c r="J37" s="137">
        <f>ROUND(((SUM(BE140:BE1074))*I37),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ROUND((SUM(BF140:BF1074)),  2)</f>
        <v>0</v>
      </c>
      <c r="G38" s="38"/>
      <c r="H38" s="38"/>
      <c r="I38" s="138">
        <v>0.14999999999999999</v>
      </c>
      <c r="J38" s="137">
        <f>ROUND(((SUM(BF140:BF1074))*I38),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4636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4637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4638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J661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J668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4639</v>
      </c>
      <c r="E116" s="156"/>
      <c r="F116" s="156"/>
      <c r="G116" s="156"/>
      <c r="H116" s="156"/>
      <c r="I116" s="156"/>
      <c r="J116" s="157">
        <f>J962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4634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788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735</v>
      </c>
      <c r="F143" s="179" t="s">
        <v>789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4640</v>
      </c>
      <c r="F144" s="184" t="s">
        <v>4641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4642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4643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4644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4645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4646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746</v>
      </c>
      <c r="F151" s="179" t="s">
        <v>875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4647</v>
      </c>
      <c r="F152" s="184" t="s">
        <v>4648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4649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4650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4651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4652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4653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4654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4655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4656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877</v>
      </c>
      <c r="F162" s="184" t="s">
        <v>878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4657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4651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4658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4653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4659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4660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940</v>
      </c>
      <c r="F172" s="184" t="s">
        <v>941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4649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4657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4651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4658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4653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4659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4655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4660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944</v>
      </c>
      <c r="F182" s="184" t="s">
        <v>945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4649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4661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4651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4662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4653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4663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4655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4664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4665</v>
      </c>
      <c r="F192" s="184" t="s">
        <v>4666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4649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4667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4651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4668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4669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4670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4671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4672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4673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4674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4675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4154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4676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4677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4678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4679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4680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4681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4653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4682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4655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4683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4684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4685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4686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4687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4688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4689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4690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4691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4692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4693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4694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4695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4696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4697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4698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4699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4700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4701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4686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4702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4703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4704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4705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4706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4708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4709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4710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4711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4712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4713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4714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4715</v>
      </c>
      <c r="F248" s="184" t="s">
        <v>4716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4649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4667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4651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4668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4669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4670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4671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4672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4673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4674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4675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4154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4676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4677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4678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4679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4680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4681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4653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4682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4655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4683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4684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4685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4686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4687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4688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4689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4690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4691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4692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4693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4694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4695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4696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4697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4698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4699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4700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4701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4686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4702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4703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4704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4705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4706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4707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4708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4709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4710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4711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4712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4713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4714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960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4717</v>
      </c>
      <c r="F305" s="184" t="s">
        <v>4718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4719</v>
      </c>
      <c r="F306" s="184" t="s">
        <v>4720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4721</v>
      </c>
      <c r="F307" s="184" t="s">
        <v>4722</v>
      </c>
      <c r="G307" s="185" t="s">
        <v>773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4723</v>
      </c>
      <c r="F308" s="184" t="s">
        <v>4724</v>
      </c>
      <c r="G308" s="185" t="s">
        <v>773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952</v>
      </c>
      <c r="F309" s="179" t="s">
        <v>974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962</v>
      </c>
      <c r="F310" s="184" t="s">
        <v>963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4649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4667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4651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4668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4669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4670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4671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4672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4673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4674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4675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4154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4676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4677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4678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4679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4680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4681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4653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4682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4655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4683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4684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4685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4686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4687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4688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4689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4690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4691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4692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4693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4694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4695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4696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4697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4698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4699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4700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4701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4686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4702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4703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4704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4705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4706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4707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4708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4709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4710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4711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4712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4713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4714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967</v>
      </c>
      <c r="F366" s="184" t="s">
        <v>968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4649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4667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4651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4668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4669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4670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4671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4672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4673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4674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4675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4154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4676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4677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4678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4679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4680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4681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4653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4682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4655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4683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4684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4685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4686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4687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4688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4689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4690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4691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4692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4693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4694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4695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4696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4697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4698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4699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4700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4701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4686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4702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4703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4704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4705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4706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4707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4708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4709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4710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4711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4712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4713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4714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4725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1004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966</v>
      </c>
      <c r="F425" s="179" t="s">
        <v>4726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4727</v>
      </c>
      <c r="F426" s="184" t="s">
        <v>4728</v>
      </c>
      <c r="G426" s="185" t="s">
        <v>1798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4729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4730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4731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4732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4733</v>
      </c>
      <c r="F433" s="184" t="s">
        <v>4734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4642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4643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4644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4645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4735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4736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4737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4738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4739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4740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4741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4742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4743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4744</v>
      </c>
      <c r="F448" s="184" t="s">
        <v>4745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4642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4643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4644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4645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4746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4747</v>
      </c>
      <c r="F455" s="184" t="s">
        <v>4748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4642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4643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4644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4645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4746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4749</v>
      </c>
      <c r="F462" s="184" t="s">
        <v>4750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4642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4643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4644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4645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4649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4667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4651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4668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4669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4670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4671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4672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4673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4674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4675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4154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4676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4677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4678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4679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4680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4681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4653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4682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4655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4683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4684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4685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4686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4687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4688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4689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4690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4691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4692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4693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4694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4695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4696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4697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4698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4699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4700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4701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4686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4702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4703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4704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4705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4706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4707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4708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4709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4710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4711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4712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4713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4714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4751</v>
      </c>
      <c r="F522" s="184" t="s">
        <v>4752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4642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4643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4644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4645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4649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4667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4651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4668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4653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4682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4655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4683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4753</v>
      </c>
      <c r="F536" s="184" t="s">
        <v>4754</v>
      </c>
      <c r="G536" s="185" t="s">
        <v>773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4642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4643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4644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4645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4755</v>
      </c>
      <c r="F543" s="184" t="s">
        <v>4756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4642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4643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4644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4757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4758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4759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4760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4757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4761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4759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4762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4757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4763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4764</v>
      </c>
      <c r="F559" s="184" t="s">
        <v>4765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4642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4643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4644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4645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4766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4767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4768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4769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4770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1002</v>
      </c>
      <c r="F570" s="179" t="s">
        <v>1003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1005</v>
      </c>
      <c r="F571" s="184" t="s">
        <v>1006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4771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1009</v>
      </c>
      <c r="F572" s="184" t="s">
        <v>1010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4771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1013</v>
      </c>
      <c r="F573" s="184" t="s">
        <v>1014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4771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4772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1018</v>
      </c>
      <c r="F576" s="184" t="s">
        <v>1019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4771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1021</v>
      </c>
      <c r="F577" s="179" t="s">
        <v>1022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1024</v>
      </c>
      <c r="F578" s="184" t="s">
        <v>1025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1028</v>
      </c>
      <c r="F579" s="184" t="s">
        <v>1029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1031</v>
      </c>
      <c r="F580" s="170" t="s">
        <v>1032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P581+P644+P661+P668+P671+P962</f>
        <v>0</v>
      </c>
      <c r="Q580" s="174"/>
      <c r="R580" s="175">
        <f>R581+R644+R661+R668+R671+R962</f>
        <v>0.30765599999999999</v>
      </c>
      <c r="S580" s="174"/>
      <c r="T580" s="176">
        <f>T581+T644+T661+T668+T671+T962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BK581+BK644+BK661+BK668+BK671+BK962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1413</v>
      </c>
      <c r="F581" s="179" t="s">
        <v>1414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4773</v>
      </c>
      <c r="F582" s="184" t="s">
        <v>4774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710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4642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4643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4644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4645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4649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4667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4651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4668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4653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4682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4655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4683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4775</v>
      </c>
      <c r="F596" s="184" t="s">
        <v>4776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726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4669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4777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4671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4778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4673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4779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4675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4780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4676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4781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4678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4782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4680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4783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4684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4784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4686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4785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4688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4786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4690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4787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4692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4788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4694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4789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4696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4790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4698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4791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4700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4792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4686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4793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4703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4794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4705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4795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4707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4796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4709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4797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4711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4798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4713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4799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1619</v>
      </c>
      <c r="F644" s="179" t="s">
        <v>1620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SUM(P645:P660)</f>
        <v>0</v>
      </c>
      <c r="Q644" s="174"/>
      <c r="R644" s="175">
        <f>SUM(R645:R660)</f>
        <v>0</v>
      </c>
      <c r="S644" s="174"/>
      <c r="T644" s="176">
        <f>SUM(T645:T660)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SUM(BK645:BK660)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4800</v>
      </c>
      <c r="F645" s="184" t="s">
        <v>4801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739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4655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4802</v>
      </c>
      <c r="F649" s="184" t="s">
        <v>4803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750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4655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4804</v>
      </c>
      <c r="F653" s="184" t="s">
        <v>4805</v>
      </c>
      <c r="G653" s="185" t="s">
        <v>773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4806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4807</v>
      </c>
      <c r="F654" s="184" t="s">
        <v>4805</v>
      </c>
      <c r="G654" s="185" t="s">
        <v>773</v>
      </c>
      <c r="H654" s="186">
        <v>12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4808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4809</v>
      </c>
      <c r="F655" s="184" t="s">
        <v>4805</v>
      </c>
      <c r="G655" s="185" t="s">
        <v>773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4810</v>
      </c>
    </row>
    <row r="656" s="2" customFormat="1" ht="37.8" customHeight="1">
      <c r="A656" s="38"/>
      <c r="B656" s="181"/>
      <c r="C656" s="182" t="s">
        <v>490</v>
      </c>
      <c r="D656" s="182" t="s">
        <v>259</v>
      </c>
      <c r="E656" s="183" t="s">
        <v>4811</v>
      </c>
      <c r="F656" s="184" t="s">
        <v>4812</v>
      </c>
      <c r="G656" s="185" t="s">
        <v>773</v>
      </c>
      <c r="H656" s="186">
        <v>3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4813</v>
      </c>
    </row>
    <row r="657" s="2" customFormat="1" ht="37.8" customHeight="1">
      <c r="A657" s="38"/>
      <c r="B657" s="181"/>
      <c r="C657" s="182" t="s">
        <v>496</v>
      </c>
      <c r="D657" s="182" t="s">
        <v>259</v>
      </c>
      <c r="E657" s="183" t="s">
        <v>4814</v>
      </c>
      <c r="F657" s="184" t="s">
        <v>4815</v>
      </c>
      <c r="G657" s="185" t="s">
        <v>773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4816</v>
      </c>
    </row>
    <row r="658" s="2" customFormat="1" ht="37.8" customHeight="1">
      <c r="A658" s="38"/>
      <c r="B658" s="181"/>
      <c r="C658" s="182" t="s">
        <v>530</v>
      </c>
      <c r="D658" s="182" t="s">
        <v>259</v>
      </c>
      <c r="E658" s="183" t="s">
        <v>4817</v>
      </c>
      <c r="F658" s="184" t="s">
        <v>4818</v>
      </c>
      <c r="G658" s="185" t="s">
        <v>773</v>
      </c>
      <c r="H658" s="186">
        <v>1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4819</v>
      </c>
    </row>
    <row r="659" s="2" customFormat="1" ht="37.8" customHeight="1">
      <c r="A659" s="38"/>
      <c r="B659" s="181"/>
      <c r="C659" s="182" t="s">
        <v>545</v>
      </c>
      <c r="D659" s="182" t="s">
        <v>259</v>
      </c>
      <c r="E659" s="183" t="s">
        <v>4820</v>
      </c>
      <c r="F659" s="184" t="s">
        <v>4821</v>
      </c>
      <c r="G659" s="185" t="s">
        <v>773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4822</v>
      </c>
    </row>
    <row r="660" s="2" customFormat="1" ht="33" customHeight="1">
      <c r="A660" s="38"/>
      <c r="B660" s="181"/>
      <c r="C660" s="182" t="s">
        <v>589</v>
      </c>
      <c r="D660" s="182" t="s">
        <v>259</v>
      </c>
      <c r="E660" s="183" t="s">
        <v>4823</v>
      </c>
      <c r="F660" s="184" t="s">
        <v>4824</v>
      </c>
      <c r="G660" s="185" t="s">
        <v>773</v>
      </c>
      <c r="H660" s="186">
        <v>5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4825</v>
      </c>
    </row>
    <row r="661" s="12" customFormat="1" ht="22.8" customHeight="1">
      <c r="A661" s="12"/>
      <c r="B661" s="168"/>
      <c r="C661" s="12"/>
      <c r="D661" s="169" t="s">
        <v>74</v>
      </c>
      <c r="E661" s="179" t="s">
        <v>1773</v>
      </c>
      <c r="F661" s="179" t="s">
        <v>1774</v>
      </c>
      <c r="G661" s="12"/>
      <c r="H661" s="12"/>
      <c r="I661" s="171"/>
      <c r="J661" s="180">
        <f>BK661</f>
        <v>0</v>
      </c>
      <c r="K661" s="12"/>
      <c r="L661" s="168"/>
      <c r="M661" s="173"/>
      <c r="N661" s="174"/>
      <c r="O661" s="174"/>
      <c r="P661" s="175">
        <f>SUM(P662:P667)</f>
        <v>0</v>
      </c>
      <c r="Q661" s="174"/>
      <c r="R661" s="175">
        <f>SUM(R662:R667)</f>
        <v>0</v>
      </c>
      <c r="S661" s="174"/>
      <c r="T661" s="176">
        <f>SUM(T662:T667)</f>
        <v>0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169" t="s">
        <v>85</v>
      </c>
      <c r="AT661" s="177" t="s">
        <v>74</v>
      </c>
      <c r="AU661" s="177" t="s">
        <v>82</v>
      </c>
      <c r="AY661" s="169" t="s">
        <v>257</v>
      </c>
      <c r="BK661" s="178">
        <f>SUM(BK662:BK667)</f>
        <v>0</v>
      </c>
    </row>
    <row r="662" s="2" customFormat="1" ht="44.25" customHeight="1">
      <c r="A662" s="38"/>
      <c r="B662" s="181"/>
      <c r="C662" s="182" t="s">
        <v>593</v>
      </c>
      <c r="D662" s="182" t="s">
        <v>259</v>
      </c>
      <c r="E662" s="183" t="s">
        <v>4826</v>
      </c>
      <c r="F662" s="184" t="s">
        <v>4827</v>
      </c>
      <c r="G662" s="185" t="s">
        <v>416</v>
      </c>
      <c r="H662" s="186">
        <v>1</v>
      </c>
      <c r="I662" s="187"/>
      <c r="J662" s="188">
        <f>ROUND(I662*H662,2)</f>
        <v>0</v>
      </c>
      <c r="K662" s="184" t="s">
        <v>1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</v>
      </c>
      <c r="R662" s="191">
        <f>Q662*H662</f>
        <v>0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364</v>
      </c>
      <c r="AT662" s="193" t="s">
        <v>259</v>
      </c>
      <c r="AU662" s="193" t="s">
        <v>85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364</v>
      </c>
      <c r="BM662" s="193" t="s">
        <v>4828</v>
      </c>
    </row>
    <row r="663" s="2" customFormat="1" ht="49.05" customHeight="1">
      <c r="A663" s="38"/>
      <c r="B663" s="181"/>
      <c r="C663" s="182" t="s">
        <v>599</v>
      </c>
      <c r="D663" s="182" t="s">
        <v>259</v>
      </c>
      <c r="E663" s="183" t="s">
        <v>1921</v>
      </c>
      <c r="F663" s="184" t="s">
        <v>1922</v>
      </c>
      <c r="G663" s="185" t="s">
        <v>773</v>
      </c>
      <c r="H663" s="186">
        <v>4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4829</v>
      </c>
    </row>
    <row r="664" s="2" customFormat="1" ht="49.05" customHeight="1">
      <c r="A664" s="38"/>
      <c r="B664" s="181"/>
      <c r="C664" s="182" t="s">
        <v>603</v>
      </c>
      <c r="D664" s="182" t="s">
        <v>259</v>
      </c>
      <c r="E664" s="183" t="s">
        <v>1929</v>
      </c>
      <c r="F664" s="184" t="s">
        <v>1930</v>
      </c>
      <c r="G664" s="185" t="s">
        <v>773</v>
      </c>
      <c r="H664" s="186">
        <v>2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4830</v>
      </c>
    </row>
    <row r="665" s="2" customFormat="1" ht="49.05" customHeight="1">
      <c r="A665" s="38"/>
      <c r="B665" s="181"/>
      <c r="C665" s="182" t="s">
        <v>609</v>
      </c>
      <c r="D665" s="182" t="s">
        <v>259</v>
      </c>
      <c r="E665" s="183" t="s">
        <v>4831</v>
      </c>
      <c r="F665" s="184" t="s">
        <v>4832</v>
      </c>
      <c r="G665" s="185" t="s">
        <v>416</v>
      </c>
      <c r="H665" s="186">
        <v>1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4833</v>
      </c>
    </row>
    <row r="666" s="2" customFormat="1" ht="49.05" customHeight="1">
      <c r="A666" s="38"/>
      <c r="B666" s="181"/>
      <c r="C666" s="182" t="s">
        <v>613</v>
      </c>
      <c r="D666" s="182" t="s">
        <v>259</v>
      </c>
      <c r="E666" s="183" t="s">
        <v>4834</v>
      </c>
      <c r="F666" s="184" t="s">
        <v>4835</v>
      </c>
      <c r="G666" s="185" t="s">
        <v>773</v>
      </c>
      <c r="H666" s="186">
        <v>2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4836</v>
      </c>
    </row>
    <row r="667" s="2" customFormat="1" ht="49.05" customHeight="1">
      <c r="A667" s="38"/>
      <c r="B667" s="181"/>
      <c r="C667" s="182" t="s">
        <v>622</v>
      </c>
      <c r="D667" s="182" t="s">
        <v>259</v>
      </c>
      <c r="E667" s="183" t="s">
        <v>4837</v>
      </c>
      <c r="F667" s="184" t="s">
        <v>4838</v>
      </c>
      <c r="G667" s="185" t="s">
        <v>773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4839</v>
      </c>
    </row>
    <row r="668" s="12" customFormat="1" ht="22.8" customHeight="1">
      <c r="A668" s="12"/>
      <c r="B668" s="168"/>
      <c r="C668" s="12"/>
      <c r="D668" s="169" t="s">
        <v>74</v>
      </c>
      <c r="E668" s="179" t="s">
        <v>1936</v>
      </c>
      <c r="F668" s="179" t="s">
        <v>1937</v>
      </c>
      <c r="G668" s="12"/>
      <c r="H668" s="12"/>
      <c r="I668" s="171"/>
      <c r="J668" s="180">
        <f>BK668</f>
        <v>0</v>
      </c>
      <c r="K668" s="12"/>
      <c r="L668" s="168"/>
      <c r="M668" s="173"/>
      <c r="N668" s="174"/>
      <c r="O668" s="174"/>
      <c r="P668" s="175">
        <f>SUM(P669:P670)</f>
        <v>0</v>
      </c>
      <c r="Q668" s="174"/>
      <c r="R668" s="175">
        <f>SUM(R669:R670)</f>
        <v>0</v>
      </c>
      <c r="S668" s="174"/>
      <c r="T668" s="176">
        <f>SUM(T669:T670)</f>
        <v>0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R668" s="169" t="s">
        <v>85</v>
      </c>
      <c r="AT668" s="177" t="s">
        <v>74</v>
      </c>
      <c r="AU668" s="177" t="s">
        <v>82</v>
      </c>
      <c r="AY668" s="169" t="s">
        <v>257</v>
      </c>
      <c r="BK668" s="178">
        <f>SUM(BK669:BK670)</f>
        <v>0</v>
      </c>
    </row>
    <row r="669" s="2" customFormat="1" ht="49.05" customHeight="1">
      <c r="A669" s="38"/>
      <c r="B669" s="181"/>
      <c r="C669" s="182" t="s">
        <v>627</v>
      </c>
      <c r="D669" s="182" t="s">
        <v>259</v>
      </c>
      <c r="E669" s="183" t="s">
        <v>4840</v>
      </c>
      <c r="F669" s="184" t="s">
        <v>4841</v>
      </c>
      <c r="G669" s="185" t="s">
        <v>422</v>
      </c>
      <c r="H669" s="186">
        <v>20</v>
      </c>
      <c r="I669" s="187"/>
      <c r="J669" s="188">
        <f>ROUND(I669*H669,2)</f>
        <v>0</v>
      </c>
      <c r="K669" s="184" t="s">
        <v>1</v>
      </c>
      <c r="L669" s="39"/>
      <c r="M669" s="189" t="s">
        <v>1</v>
      </c>
      <c r="N669" s="190" t="s">
        <v>40</v>
      </c>
      <c r="O669" s="77"/>
      <c r="P669" s="191">
        <f>O669*H669</f>
        <v>0</v>
      </c>
      <c r="Q669" s="191">
        <v>0</v>
      </c>
      <c r="R669" s="191">
        <f>Q669*H669</f>
        <v>0</v>
      </c>
      <c r="S669" s="191">
        <v>0</v>
      </c>
      <c r="T669" s="192">
        <f>S669*H669</f>
        <v>0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93" t="s">
        <v>364</v>
      </c>
      <c r="AT669" s="193" t="s">
        <v>259</v>
      </c>
      <c r="AU669" s="193" t="s">
        <v>85</v>
      </c>
      <c r="AY669" s="19" t="s">
        <v>257</v>
      </c>
      <c r="BE669" s="194">
        <f>IF(N669="základní",J669,0)</f>
        <v>0</v>
      </c>
      <c r="BF669" s="194">
        <f>IF(N669="snížená",J669,0)</f>
        <v>0</v>
      </c>
      <c r="BG669" s="194">
        <f>IF(N669="zákl. přenesená",J669,0)</f>
        <v>0</v>
      </c>
      <c r="BH669" s="194">
        <f>IF(N669="sníž. přenesená",J669,0)</f>
        <v>0</v>
      </c>
      <c r="BI669" s="194">
        <f>IF(N669="nulová",J669,0)</f>
        <v>0</v>
      </c>
      <c r="BJ669" s="19" t="s">
        <v>82</v>
      </c>
      <c r="BK669" s="194">
        <f>ROUND(I669*H669,2)</f>
        <v>0</v>
      </c>
      <c r="BL669" s="19" t="s">
        <v>364</v>
      </c>
      <c r="BM669" s="193" t="s">
        <v>4842</v>
      </c>
    </row>
    <row r="670" s="2" customFormat="1" ht="49.05" customHeight="1">
      <c r="A670" s="38"/>
      <c r="B670" s="181"/>
      <c r="C670" s="182" t="s">
        <v>647</v>
      </c>
      <c r="D670" s="182" t="s">
        <v>259</v>
      </c>
      <c r="E670" s="183" t="s">
        <v>4843</v>
      </c>
      <c r="F670" s="184" t="s">
        <v>4844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4845</v>
      </c>
    </row>
    <row r="671" s="12" customFormat="1" ht="22.8" customHeight="1">
      <c r="A671" s="12"/>
      <c r="B671" s="168"/>
      <c r="C671" s="12"/>
      <c r="D671" s="169" t="s">
        <v>74</v>
      </c>
      <c r="E671" s="179" t="s">
        <v>2025</v>
      </c>
      <c r="F671" s="179" t="s">
        <v>2026</v>
      </c>
      <c r="G671" s="12"/>
      <c r="H671" s="12"/>
      <c r="I671" s="171"/>
      <c r="J671" s="180">
        <f>BK671</f>
        <v>0</v>
      </c>
      <c r="K671" s="12"/>
      <c r="L671" s="168"/>
      <c r="M671" s="173"/>
      <c r="N671" s="174"/>
      <c r="O671" s="174"/>
      <c r="P671" s="175">
        <f>SUM(P672:P961)</f>
        <v>0</v>
      </c>
      <c r="Q671" s="174"/>
      <c r="R671" s="175">
        <f>SUM(R672:R961)</f>
        <v>0.30765599999999999</v>
      </c>
      <c r="S671" s="174"/>
      <c r="T671" s="176">
        <f>SUM(T672:T961)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169" t="s">
        <v>85</v>
      </c>
      <c r="AT671" s="177" t="s">
        <v>74</v>
      </c>
      <c r="AU671" s="177" t="s">
        <v>82</v>
      </c>
      <c r="AY671" s="169" t="s">
        <v>257</v>
      </c>
      <c r="BK671" s="178">
        <f>SUM(BK672:BK961)</f>
        <v>0</v>
      </c>
    </row>
    <row r="672" s="2" customFormat="1" ht="21.75" customHeight="1">
      <c r="A672" s="38"/>
      <c r="B672" s="181"/>
      <c r="C672" s="182" t="s">
        <v>655</v>
      </c>
      <c r="D672" s="182" t="s">
        <v>259</v>
      </c>
      <c r="E672" s="183" t="s">
        <v>2028</v>
      </c>
      <c r="F672" s="184" t="s">
        <v>2029</v>
      </c>
      <c r="G672" s="185" t="s">
        <v>323</v>
      </c>
      <c r="H672" s="186">
        <v>496.79000000000002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364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364</v>
      </c>
      <c r="BM672" s="193" t="s">
        <v>795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4649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4667</v>
      </c>
      <c r="G674" s="14"/>
      <c r="H674" s="206">
        <v>25.239999999999998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4651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85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4668</v>
      </c>
      <c r="G676" s="14"/>
      <c r="H676" s="206">
        <v>16.190000000000001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85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4669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4670</v>
      </c>
      <c r="G678" s="14"/>
      <c r="H678" s="206">
        <v>24.489999999999998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4671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85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4672</v>
      </c>
      <c r="G680" s="14"/>
      <c r="H680" s="206">
        <v>12.16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4673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4674</v>
      </c>
      <c r="G682" s="14"/>
      <c r="H682" s="206">
        <v>30.32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4675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85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4154</v>
      </c>
      <c r="G684" s="14"/>
      <c r="H684" s="206">
        <v>19.739999999999998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85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3" customFormat="1">
      <c r="A685" s="13"/>
      <c r="B685" s="195"/>
      <c r="C685" s="13"/>
      <c r="D685" s="196" t="s">
        <v>265</v>
      </c>
      <c r="E685" s="197" t="s">
        <v>1</v>
      </c>
      <c r="F685" s="198" t="s">
        <v>4676</v>
      </c>
      <c r="G685" s="13"/>
      <c r="H685" s="197" t="s">
        <v>1</v>
      </c>
      <c r="I685" s="199"/>
      <c r="J685" s="13"/>
      <c r="K685" s="13"/>
      <c r="L685" s="195"/>
      <c r="M685" s="200"/>
      <c r="N685" s="201"/>
      <c r="O685" s="201"/>
      <c r="P685" s="201"/>
      <c r="Q685" s="201"/>
      <c r="R685" s="201"/>
      <c r="S685" s="201"/>
      <c r="T685" s="20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197" t="s">
        <v>265</v>
      </c>
      <c r="AU685" s="197" t="s">
        <v>85</v>
      </c>
      <c r="AV685" s="13" t="s">
        <v>82</v>
      </c>
      <c r="AW685" s="13" t="s">
        <v>32</v>
      </c>
      <c r="AX685" s="13" t="s">
        <v>75</v>
      </c>
      <c r="AY685" s="197" t="s">
        <v>257</v>
      </c>
    </row>
    <row r="686" s="14" customFormat="1">
      <c r="A686" s="14"/>
      <c r="B686" s="203"/>
      <c r="C686" s="14"/>
      <c r="D686" s="196" t="s">
        <v>265</v>
      </c>
      <c r="E686" s="204" t="s">
        <v>1</v>
      </c>
      <c r="F686" s="205" t="s">
        <v>4677</v>
      </c>
      <c r="G686" s="14"/>
      <c r="H686" s="206">
        <v>14.33</v>
      </c>
      <c r="I686" s="207"/>
      <c r="J686" s="14"/>
      <c r="K686" s="14"/>
      <c r="L686" s="203"/>
      <c r="M686" s="208"/>
      <c r="N686" s="209"/>
      <c r="O686" s="209"/>
      <c r="P686" s="209"/>
      <c r="Q686" s="209"/>
      <c r="R686" s="209"/>
      <c r="S686" s="209"/>
      <c r="T686" s="210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4" t="s">
        <v>265</v>
      </c>
      <c r="AU686" s="204" t="s">
        <v>85</v>
      </c>
      <c r="AV686" s="14" t="s">
        <v>85</v>
      </c>
      <c r="AW686" s="14" t="s">
        <v>32</v>
      </c>
      <c r="AX686" s="14" t="s">
        <v>75</v>
      </c>
      <c r="AY686" s="204" t="s">
        <v>257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4678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85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4679</v>
      </c>
      <c r="G688" s="14"/>
      <c r="H688" s="206">
        <v>23.780000000000001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3" customFormat="1">
      <c r="A689" s="13"/>
      <c r="B689" s="195"/>
      <c r="C689" s="13"/>
      <c r="D689" s="196" t="s">
        <v>265</v>
      </c>
      <c r="E689" s="197" t="s">
        <v>1</v>
      </c>
      <c r="F689" s="198" t="s">
        <v>4680</v>
      </c>
      <c r="G689" s="13"/>
      <c r="H689" s="197" t="s">
        <v>1</v>
      </c>
      <c r="I689" s="199"/>
      <c r="J689" s="13"/>
      <c r="K689" s="13"/>
      <c r="L689" s="195"/>
      <c r="M689" s="200"/>
      <c r="N689" s="201"/>
      <c r="O689" s="201"/>
      <c r="P689" s="201"/>
      <c r="Q689" s="201"/>
      <c r="R689" s="201"/>
      <c r="S689" s="201"/>
      <c r="T689" s="20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7" t="s">
        <v>265</v>
      </c>
      <c r="AU689" s="197" t="s">
        <v>85</v>
      </c>
      <c r="AV689" s="13" t="s">
        <v>82</v>
      </c>
      <c r="AW689" s="13" t="s">
        <v>32</v>
      </c>
      <c r="AX689" s="13" t="s">
        <v>75</v>
      </c>
      <c r="AY689" s="197" t="s">
        <v>257</v>
      </c>
    </row>
    <row r="690" s="14" customFormat="1">
      <c r="A690" s="14"/>
      <c r="B690" s="203"/>
      <c r="C690" s="14"/>
      <c r="D690" s="196" t="s">
        <v>265</v>
      </c>
      <c r="E690" s="204" t="s">
        <v>1</v>
      </c>
      <c r="F690" s="205" t="s">
        <v>4681</v>
      </c>
      <c r="G690" s="14"/>
      <c r="H690" s="206">
        <v>16.140000000000001</v>
      </c>
      <c r="I690" s="207"/>
      <c r="J690" s="14"/>
      <c r="K690" s="14"/>
      <c r="L690" s="203"/>
      <c r="M690" s="208"/>
      <c r="N690" s="209"/>
      <c r="O690" s="209"/>
      <c r="P690" s="209"/>
      <c r="Q690" s="209"/>
      <c r="R690" s="209"/>
      <c r="S690" s="209"/>
      <c r="T690" s="210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4" t="s">
        <v>265</v>
      </c>
      <c r="AU690" s="204" t="s">
        <v>85</v>
      </c>
      <c r="AV690" s="14" t="s">
        <v>85</v>
      </c>
      <c r="AW690" s="14" t="s">
        <v>32</v>
      </c>
      <c r="AX690" s="14" t="s">
        <v>75</v>
      </c>
      <c r="AY690" s="204" t="s">
        <v>257</v>
      </c>
    </row>
    <row r="691" s="13" customFormat="1">
      <c r="A691" s="13"/>
      <c r="B691" s="195"/>
      <c r="C691" s="13"/>
      <c r="D691" s="196" t="s">
        <v>265</v>
      </c>
      <c r="E691" s="197" t="s">
        <v>1</v>
      </c>
      <c r="F691" s="198" t="s">
        <v>4653</v>
      </c>
      <c r="G691" s="13"/>
      <c r="H691" s="197" t="s">
        <v>1</v>
      </c>
      <c r="I691" s="199"/>
      <c r="J691" s="13"/>
      <c r="K691" s="13"/>
      <c r="L691" s="195"/>
      <c r="M691" s="200"/>
      <c r="N691" s="201"/>
      <c r="O691" s="201"/>
      <c r="P691" s="201"/>
      <c r="Q691" s="201"/>
      <c r="R691" s="201"/>
      <c r="S691" s="201"/>
      <c r="T691" s="20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197" t="s">
        <v>265</v>
      </c>
      <c r="AU691" s="197" t="s">
        <v>85</v>
      </c>
      <c r="AV691" s="13" t="s">
        <v>82</v>
      </c>
      <c r="AW691" s="13" t="s">
        <v>32</v>
      </c>
      <c r="AX691" s="13" t="s">
        <v>75</v>
      </c>
      <c r="AY691" s="197" t="s">
        <v>257</v>
      </c>
    </row>
    <row r="692" s="14" customFormat="1">
      <c r="A692" s="14"/>
      <c r="B692" s="203"/>
      <c r="C692" s="14"/>
      <c r="D692" s="196" t="s">
        <v>265</v>
      </c>
      <c r="E692" s="204" t="s">
        <v>1</v>
      </c>
      <c r="F692" s="205" t="s">
        <v>4682</v>
      </c>
      <c r="G692" s="14"/>
      <c r="H692" s="206">
        <v>14.09</v>
      </c>
      <c r="I692" s="207"/>
      <c r="J692" s="14"/>
      <c r="K692" s="14"/>
      <c r="L692" s="203"/>
      <c r="M692" s="208"/>
      <c r="N692" s="209"/>
      <c r="O692" s="209"/>
      <c r="P692" s="209"/>
      <c r="Q692" s="209"/>
      <c r="R692" s="209"/>
      <c r="S692" s="209"/>
      <c r="T692" s="210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4" t="s">
        <v>265</v>
      </c>
      <c r="AU692" s="204" t="s">
        <v>85</v>
      </c>
      <c r="AV692" s="14" t="s">
        <v>85</v>
      </c>
      <c r="AW692" s="14" t="s">
        <v>32</v>
      </c>
      <c r="AX692" s="14" t="s">
        <v>75</v>
      </c>
      <c r="AY692" s="204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4655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85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4683</v>
      </c>
      <c r="G694" s="14"/>
      <c r="H694" s="206">
        <v>8.8200000000000003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85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4684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85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4685</v>
      </c>
      <c r="G696" s="14"/>
      <c r="H696" s="206">
        <v>19.57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85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4686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4687</v>
      </c>
      <c r="G698" s="14"/>
      <c r="H698" s="206">
        <v>23.5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4688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85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4689</v>
      </c>
      <c r="G700" s="14"/>
      <c r="H700" s="206">
        <v>13.130000000000001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85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4690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4691</v>
      </c>
      <c r="G702" s="14"/>
      <c r="H702" s="206">
        <v>24.91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4692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85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4693</v>
      </c>
      <c r="G704" s="14"/>
      <c r="H704" s="206">
        <v>19.559999999999999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85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3" customFormat="1">
      <c r="A705" s="13"/>
      <c r="B705" s="195"/>
      <c r="C705" s="13"/>
      <c r="D705" s="196" t="s">
        <v>265</v>
      </c>
      <c r="E705" s="197" t="s">
        <v>1</v>
      </c>
      <c r="F705" s="198" t="s">
        <v>4694</v>
      </c>
      <c r="G705" s="13"/>
      <c r="H705" s="197" t="s">
        <v>1</v>
      </c>
      <c r="I705" s="199"/>
      <c r="J705" s="13"/>
      <c r="K705" s="13"/>
      <c r="L705" s="195"/>
      <c r="M705" s="200"/>
      <c r="N705" s="201"/>
      <c r="O705" s="201"/>
      <c r="P705" s="201"/>
      <c r="Q705" s="201"/>
      <c r="R705" s="201"/>
      <c r="S705" s="201"/>
      <c r="T705" s="20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197" t="s">
        <v>265</v>
      </c>
      <c r="AU705" s="197" t="s">
        <v>85</v>
      </c>
      <c r="AV705" s="13" t="s">
        <v>82</v>
      </c>
      <c r="AW705" s="13" t="s">
        <v>32</v>
      </c>
      <c r="AX705" s="13" t="s">
        <v>75</v>
      </c>
      <c r="AY705" s="197" t="s">
        <v>257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4695</v>
      </c>
      <c r="G706" s="14"/>
      <c r="H706" s="206">
        <v>9.7799999999999994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3" customFormat="1">
      <c r="A707" s="13"/>
      <c r="B707" s="195"/>
      <c r="C707" s="13"/>
      <c r="D707" s="196" t="s">
        <v>265</v>
      </c>
      <c r="E707" s="197" t="s">
        <v>1</v>
      </c>
      <c r="F707" s="198" t="s">
        <v>4696</v>
      </c>
      <c r="G707" s="13"/>
      <c r="H707" s="197" t="s">
        <v>1</v>
      </c>
      <c r="I707" s="199"/>
      <c r="J707" s="13"/>
      <c r="K707" s="13"/>
      <c r="L707" s="195"/>
      <c r="M707" s="200"/>
      <c r="N707" s="201"/>
      <c r="O707" s="201"/>
      <c r="P707" s="201"/>
      <c r="Q707" s="201"/>
      <c r="R707" s="201"/>
      <c r="S707" s="201"/>
      <c r="T707" s="20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197" t="s">
        <v>265</v>
      </c>
      <c r="AU707" s="197" t="s">
        <v>85</v>
      </c>
      <c r="AV707" s="13" t="s">
        <v>82</v>
      </c>
      <c r="AW707" s="13" t="s">
        <v>32</v>
      </c>
      <c r="AX707" s="13" t="s">
        <v>75</v>
      </c>
      <c r="AY707" s="197" t="s">
        <v>257</v>
      </c>
    </row>
    <row r="708" s="14" customFormat="1">
      <c r="A708" s="14"/>
      <c r="B708" s="203"/>
      <c r="C708" s="14"/>
      <c r="D708" s="196" t="s">
        <v>265</v>
      </c>
      <c r="E708" s="204" t="s">
        <v>1</v>
      </c>
      <c r="F708" s="205" t="s">
        <v>4697</v>
      </c>
      <c r="G708" s="14"/>
      <c r="H708" s="206">
        <v>27.41</v>
      </c>
      <c r="I708" s="207"/>
      <c r="J708" s="14"/>
      <c r="K708" s="14"/>
      <c r="L708" s="203"/>
      <c r="M708" s="208"/>
      <c r="N708" s="209"/>
      <c r="O708" s="209"/>
      <c r="P708" s="209"/>
      <c r="Q708" s="209"/>
      <c r="R708" s="209"/>
      <c r="S708" s="209"/>
      <c r="T708" s="210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4" t="s">
        <v>265</v>
      </c>
      <c r="AU708" s="204" t="s">
        <v>85</v>
      </c>
      <c r="AV708" s="14" t="s">
        <v>85</v>
      </c>
      <c r="AW708" s="14" t="s">
        <v>32</v>
      </c>
      <c r="AX708" s="14" t="s">
        <v>75</v>
      </c>
      <c r="AY708" s="204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4698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85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4699</v>
      </c>
      <c r="G710" s="14"/>
      <c r="H710" s="206">
        <v>28.359999999999999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3" customFormat="1">
      <c r="A711" s="13"/>
      <c r="B711" s="195"/>
      <c r="C711" s="13"/>
      <c r="D711" s="196" t="s">
        <v>265</v>
      </c>
      <c r="E711" s="197" t="s">
        <v>1</v>
      </c>
      <c r="F711" s="198" t="s">
        <v>4700</v>
      </c>
      <c r="G711" s="13"/>
      <c r="H711" s="197" t="s">
        <v>1</v>
      </c>
      <c r="I711" s="199"/>
      <c r="J711" s="13"/>
      <c r="K711" s="13"/>
      <c r="L711" s="195"/>
      <c r="M711" s="200"/>
      <c r="N711" s="201"/>
      <c r="O711" s="201"/>
      <c r="P711" s="201"/>
      <c r="Q711" s="201"/>
      <c r="R711" s="201"/>
      <c r="S711" s="201"/>
      <c r="T711" s="20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197" t="s">
        <v>265</v>
      </c>
      <c r="AU711" s="197" t="s">
        <v>85</v>
      </c>
      <c r="AV711" s="13" t="s">
        <v>82</v>
      </c>
      <c r="AW711" s="13" t="s">
        <v>32</v>
      </c>
      <c r="AX711" s="13" t="s">
        <v>75</v>
      </c>
      <c r="AY711" s="197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4701</v>
      </c>
      <c r="G712" s="14"/>
      <c r="H712" s="206">
        <v>14.01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85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4686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4702</v>
      </c>
      <c r="G714" s="14"/>
      <c r="H714" s="206">
        <v>22.989999999999998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3" customFormat="1">
      <c r="A715" s="13"/>
      <c r="B715" s="195"/>
      <c r="C715" s="13"/>
      <c r="D715" s="196" t="s">
        <v>265</v>
      </c>
      <c r="E715" s="197" t="s">
        <v>1</v>
      </c>
      <c r="F715" s="198" t="s">
        <v>4703</v>
      </c>
      <c r="G715" s="13"/>
      <c r="H715" s="197" t="s">
        <v>1</v>
      </c>
      <c r="I715" s="199"/>
      <c r="J715" s="13"/>
      <c r="K715" s="13"/>
      <c r="L715" s="195"/>
      <c r="M715" s="200"/>
      <c r="N715" s="201"/>
      <c r="O715" s="201"/>
      <c r="P715" s="201"/>
      <c r="Q715" s="201"/>
      <c r="R715" s="201"/>
      <c r="S715" s="201"/>
      <c r="T715" s="20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197" t="s">
        <v>265</v>
      </c>
      <c r="AU715" s="197" t="s">
        <v>85</v>
      </c>
      <c r="AV715" s="13" t="s">
        <v>82</v>
      </c>
      <c r="AW715" s="13" t="s">
        <v>32</v>
      </c>
      <c r="AX715" s="13" t="s">
        <v>75</v>
      </c>
      <c r="AY715" s="197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4704</v>
      </c>
      <c r="G716" s="14"/>
      <c r="H716" s="206">
        <v>10.09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4705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85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4706</v>
      </c>
      <c r="G718" s="14"/>
      <c r="H718" s="206">
        <v>42.5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4707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85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4708</v>
      </c>
      <c r="G720" s="14"/>
      <c r="H720" s="206">
        <v>4.4699999999999998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85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4709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85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4710</v>
      </c>
      <c r="G722" s="14"/>
      <c r="H722" s="206">
        <v>9.8900000000000006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4711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85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4712</v>
      </c>
      <c r="G724" s="14"/>
      <c r="H724" s="206">
        <v>2.0899999999999999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3" customFormat="1">
      <c r="A725" s="13"/>
      <c r="B725" s="195"/>
      <c r="C725" s="13"/>
      <c r="D725" s="196" t="s">
        <v>265</v>
      </c>
      <c r="E725" s="197" t="s">
        <v>1</v>
      </c>
      <c r="F725" s="198" t="s">
        <v>4713</v>
      </c>
      <c r="G725" s="13"/>
      <c r="H725" s="197" t="s">
        <v>1</v>
      </c>
      <c r="I725" s="199"/>
      <c r="J725" s="13"/>
      <c r="K725" s="13"/>
      <c r="L725" s="195"/>
      <c r="M725" s="200"/>
      <c r="N725" s="201"/>
      <c r="O725" s="201"/>
      <c r="P725" s="201"/>
      <c r="Q725" s="201"/>
      <c r="R725" s="201"/>
      <c r="S725" s="201"/>
      <c r="T725" s="20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197" t="s">
        <v>265</v>
      </c>
      <c r="AU725" s="197" t="s">
        <v>85</v>
      </c>
      <c r="AV725" s="13" t="s">
        <v>82</v>
      </c>
      <c r="AW725" s="13" t="s">
        <v>32</v>
      </c>
      <c r="AX725" s="13" t="s">
        <v>75</v>
      </c>
      <c r="AY725" s="197" t="s">
        <v>257</v>
      </c>
    </row>
    <row r="726" s="14" customFormat="1">
      <c r="A726" s="14"/>
      <c r="B726" s="203"/>
      <c r="C726" s="14"/>
      <c r="D726" s="196" t="s">
        <v>265</v>
      </c>
      <c r="E726" s="204" t="s">
        <v>1</v>
      </c>
      <c r="F726" s="205" t="s">
        <v>4714</v>
      </c>
      <c r="G726" s="14"/>
      <c r="H726" s="206">
        <v>19.23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32</v>
      </c>
      <c r="AX726" s="14" t="s">
        <v>75</v>
      </c>
      <c r="AY726" s="204" t="s">
        <v>257</v>
      </c>
    </row>
    <row r="727" s="15" customFormat="1">
      <c r="A727" s="15"/>
      <c r="B727" s="211"/>
      <c r="C727" s="15"/>
      <c r="D727" s="196" t="s">
        <v>265</v>
      </c>
      <c r="E727" s="212" t="s">
        <v>1</v>
      </c>
      <c r="F727" s="213" t="s">
        <v>271</v>
      </c>
      <c r="G727" s="15"/>
      <c r="H727" s="214">
        <v>496.79000000000008</v>
      </c>
      <c r="I727" s="215"/>
      <c r="J727" s="15"/>
      <c r="K727" s="15"/>
      <c r="L727" s="211"/>
      <c r="M727" s="216"/>
      <c r="N727" s="217"/>
      <c r="O727" s="217"/>
      <c r="P727" s="217"/>
      <c r="Q727" s="217"/>
      <c r="R727" s="217"/>
      <c r="S727" s="217"/>
      <c r="T727" s="218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12" t="s">
        <v>265</v>
      </c>
      <c r="AU727" s="212" t="s">
        <v>85</v>
      </c>
      <c r="AV727" s="15" t="s">
        <v>108</v>
      </c>
      <c r="AW727" s="15" t="s">
        <v>32</v>
      </c>
      <c r="AX727" s="15" t="s">
        <v>82</v>
      </c>
      <c r="AY727" s="212" t="s">
        <v>257</v>
      </c>
    </row>
    <row r="728" s="2" customFormat="1" ht="16.5" customHeight="1">
      <c r="A728" s="38"/>
      <c r="B728" s="181"/>
      <c r="C728" s="182" t="s">
        <v>659</v>
      </c>
      <c r="D728" s="182" t="s">
        <v>259</v>
      </c>
      <c r="E728" s="183" t="s">
        <v>2069</v>
      </c>
      <c r="F728" s="184" t="s">
        <v>2070</v>
      </c>
      <c r="G728" s="185" t="s">
        <v>323</v>
      </c>
      <c r="H728" s="186">
        <v>496.79000000000002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</v>
      </c>
      <c r="R728" s="191">
        <f>Q728*H728</f>
        <v>0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803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4649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4667</v>
      </c>
      <c r="G730" s="14"/>
      <c r="H730" s="206">
        <v>25.239999999999998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4651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85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4668</v>
      </c>
      <c r="G732" s="14"/>
      <c r="H732" s="206">
        <v>16.190000000000001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85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4669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4" customFormat="1">
      <c r="A734" s="14"/>
      <c r="B734" s="203"/>
      <c r="C734" s="14"/>
      <c r="D734" s="196" t="s">
        <v>265</v>
      </c>
      <c r="E734" s="204" t="s">
        <v>1</v>
      </c>
      <c r="F734" s="205" t="s">
        <v>4670</v>
      </c>
      <c r="G734" s="14"/>
      <c r="H734" s="206">
        <v>24.489999999999998</v>
      </c>
      <c r="I734" s="207"/>
      <c r="J734" s="14"/>
      <c r="K734" s="14"/>
      <c r="L734" s="203"/>
      <c r="M734" s="208"/>
      <c r="N734" s="209"/>
      <c r="O734" s="209"/>
      <c r="P734" s="209"/>
      <c r="Q734" s="209"/>
      <c r="R734" s="209"/>
      <c r="S734" s="209"/>
      <c r="T734" s="21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4" t="s">
        <v>265</v>
      </c>
      <c r="AU734" s="204" t="s">
        <v>85</v>
      </c>
      <c r="AV734" s="14" t="s">
        <v>85</v>
      </c>
      <c r="AW734" s="14" t="s">
        <v>32</v>
      </c>
      <c r="AX734" s="14" t="s">
        <v>75</v>
      </c>
      <c r="AY734" s="204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4671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4672</v>
      </c>
      <c r="G736" s="14"/>
      <c r="H736" s="206">
        <v>12.16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4673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4674</v>
      </c>
      <c r="G738" s="14"/>
      <c r="H738" s="206">
        <v>30.32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4675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85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4154</v>
      </c>
      <c r="G740" s="14"/>
      <c r="H740" s="206">
        <v>19.739999999999998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85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4676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4677</v>
      </c>
      <c r="G742" s="14"/>
      <c r="H742" s="206">
        <v>14.33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4678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85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4679</v>
      </c>
      <c r="G744" s="14"/>
      <c r="H744" s="206">
        <v>23.780000000000001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85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4680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4681</v>
      </c>
      <c r="G746" s="14"/>
      <c r="H746" s="206">
        <v>16.140000000000001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85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4653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4682</v>
      </c>
      <c r="G748" s="14"/>
      <c r="H748" s="206">
        <v>14.09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4655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85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4683</v>
      </c>
      <c r="G750" s="14"/>
      <c r="H750" s="206">
        <v>8.8200000000000003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4684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85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4685</v>
      </c>
      <c r="G752" s="14"/>
      <c r="H752" s="206">
        <v>19.57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85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3" customFormat="1">
      <c r="A753" s="13"/>
      <c r="B753" s="195"/>
      <c r="C753" s="13"/>
      <c r="D753" s="196" t="s">
        <v>265</v>
      </c>
      <c r="E753" s="197" t="s">
        <v>1</v>
      </c>
      <c r="F753" s="198" t="s">
        <v>4686</v>
      </c>
      <c r="G753" s="13"/>
      <c r="H753" s="197" t="s">
        <v>1</v>
      </c>
      <c r="I753" s="199"/>
      <c r="J753" s="13"/>
      <c r="K753" s="13"/>
      <c r="L753" s="195"/>
      <c r="M753" s="200"/>
      <c r="N753" s="201"/>
      <c r="O753" s="201"/>
      <c r="P753" s="201"/>
      <c r="Q753" s="201"/>
      <c r="R753" s="201"/>
      <c r="S753" s="201"/>
      <c r="T753" s="20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197" t="s">
        <v>265</v>
      </c>
      <c r="AU753" s="197" t="s">
        <v>85</v>
      </c>
      <c r="AV753" s="13" t="s">
        <v>82</v>
      </c>
      <c r="AW753" s="13" t="s">
        <v>32</v>
      </c>
      <c r="AX753" s="13" t="s">
        <v>75</v>
      </c>
      <c r="AY753" s="197" t="s">
        <v>257</v>
      </c>
    </row>
    <row r="754" s="14" customFormat="1">
      <c r="A754" s="14"/>
      <c r="B754" s="203"/>
      <c r="C754" s="14"/>
      <c r="D754" s="196" t="s">
        <v>265</v>
      </c>
      <c r="E754" s="204" t="s">
        <v>1</v>
      </c>
      <c r="F754" s="205" t="s">
        <v>4687</v>
      </c>
      <c r="G754" s="14"/>
      <c r="H754" s="206">
        <v>23.5</v>
      </c>
      <c r="I754" s="207"/>
      <c r="J754" s="14"/>
      <c r="K754" s="14"/>
      <c r="L754" s="203"/>
      <c r="M754" s="208"/>
      <c r="N754" s="209"/>
      <c r="O754" s="209"/>
      <c r="P754" s="209"/>
      <c r="Q754" s="209"/>
      <c r="R754" s="209"/>
      <c r="S754" s="209"/>
      <c r="T754" s="210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04" t="s">
        <v>265</v>
      </c>
      <c r="AU754" s="204" t="s">
        <v>85</v>
      </c>
      <c r="AV754" s="14" t="s">
        <v>85</v>
      </c>
      <c r="AW754" s="14" t="s">
        <v>32</v>
      </c>
      <c r="AX754" s="14" t="s">
        <v>75</v>
      </c>
      <c r="AY754" s="204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4688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4689</v>
      </c>
      <c r="G756" s="14"/>
      <c r="H756" s="206">
        <v>13.130000000000001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4690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4691</v>
      </c>
      <c r="G758" s="14"/>
      <c r="H758" s="206">
        <v>24.91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4692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4693</v>
      </c>
      <c r="G760" s="14"/>
      <c r="H760" s="206">
        <v>19.559999999999999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3" customFormat="1">
      <c r="A761" s="13"/>
      <c r="B761" s="195"/>
      <c r="C761" s="13"/>
      <c r="D761" s="196" t="s">
        <v>265</v>
      </c>
      <c r="E761" s="197" t="s">
        <v>1</v>
      </c>
      <c r="F761" s="198" t="s">
        <v>4694</v>
      </c>
      <c r="G761" s="13"/>
      <c r="H761" s="197" t="s">
        <v>1</v>
      </c>
      <c r="I761" s="199"/>
      <c r="J761" s="13"/>
      <c r="K761" s="13"/>
      <c r="L761" s="195"/>
      <c r="M761" s="200"/>
      <c r="N761" s="201"/>
      <c r="O761" s="201"/>
      <c r="P761" s="201"/>
      <c r="Q761" s="201"/>
      <c r="R761" s="201"/>
      <c r="S761" s="201"/>
      <c r="T761" s="20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197" t="s">
        <v>265</v>
      </c>
      <c r="AU761" s="197" t="s">
        <v>85</v>
      </c>
      <c r="AV761" s="13" t="s">
        <v>82</v>
      </c>
      <c r="AW761" s="13" t="s">
        <v>32</v>
      </c>
      <c r="AX761" s="13" t="s">
        <v>75</v>
      </c>
      <c r="AY761" s="197" t="s">
        <v>257</v>
      </c>
    </row>
    <row r="762" s="14" customFormat="1">
      <c r="A762" s="14"/>
      <c r="B762" s="203"/>
      <c r="C762" s="14"/>
      <c r="D762" s="196" t="s">
        <v>265</v>
      </c>
      <c r="E762" s="204" t="s">
        <v>1</v>
      </c>
      <c r="F762" s="205" t="s">
        <v>4695</v>
      </c>
      <c r="G762" s="14"/>
      <c r="H762" s="206">
        <v>9.7799999999999994</v>
      </c>
      <c r="I762" s="207"/>
      <c r="J762" s="14"/>
      <c r="K762" s="14"/>
      <c r="L762" s="203"/>
      <c r="M762" s="208"/>
      <c r="N762" s="209"/>
      <c r="O762" s="209"/>
      <c r="P762" s="209"/>
      <c r="Q762" s="209"/>
      <c r="R762" s="209"/>
      <c r="S762" s="209"/>
      <c r="T762" s="210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4" t="s">
        <v>265</v>
      </c>
      <c r="AU762" s="204" t="s">
        <v>85</v>
      </c>
      <c r="AV762" s="14" t="s">
        <v>85</v>
      </c>
      <c r="AW762" s="14" t="s">
        <v>32</v>
      </c>
      <c r="AX762" s="14" t="s">
        <v>75</v>
      </c>
      <c r="AY762" s="204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4696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4697</v>
      </c>
      <c r="G764" s="14"/>
      <c r="H764" s="206">
        <v>27.41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3" customFormat="1">
      <c r="A765" s="13"/>
      <c r="B765" s="195"/>
      <c r="C765" s="13"/>
      <c r="D765" s="196" t="s">
        <v>265</v>
      </c>
      <c r="E765" s="197" t="s">
        <v>1</v>
      </c>
      <c r="F765" s="198" t="s">
        <v>4698</v>
      </c>
      <c r="G765" s="13"/>
      <c r="H765" s="197" t="s">
        <v>1</v>
      </c>
      <c r="I765" s="199"/>
      <c r="J765" s="13"/>
      <c r="K765" s="13"/>
      <c r="L765" s="195"/>
      <c r="M765" s="200"/>
      <c r="N765" s="201"/>
      <c r="O765" s="201"/>
      <c r="P765" s="201"/>
      <c r="Q765" s="201"/>
      <c r="R765" s="201"/>
      <c r="S765" s="201"/>
      <c r="T765" s="20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197" t="s">
        <v>265</v>
      </c>
      <c r="AU765" s="197" t="s">
        <v>85</v>
      </c>
      <c r="AV765" s="13" t="s">
        <v>82</v>
      </c>
      <c r="AW765" s="13" t="s">
        <v>32</v>
      </c>
      <c r="AX765" s="13" t="s">
        <v>75</v>
      </c>
      <c r="AY765" s="197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4699</v>
      </c>
      <c r="G766" s="14"/>
      <c r="H766" s="206">
        <v>28.359999999999999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85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4700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4701</v>
      </c>
      <c r="G768" s="14"/>
      <c r="H768" s="206">
        <v>14.01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4686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4702</v>
      </c>
      <c r="G770" s="14"/>
      <c r="H770" s="206">
        <v>22.989999999999998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4703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85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4704</v>
      </c>
      <c r="G772" s="14"/>
      <c r="H772" s="206">
        <v>10.09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85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3" customFormat="1">
      <c r="A773" s="13"/>
      <c r="B773" s="195"/>
      <c r="C773" s="13"/>
      <c r="D773" s="196" t="s">
        <v>265</v>
      </c>
      <c r="E773" s="197" t="s">
        <v>1</v>
      </c>
      <c r="F773" s="198" t="s">
        <v>4705</v>
      </c>
      <c r="G773" s="13"/>
      <c r="H773" s="197" t="s">
        <v>1</v>
      </c>
      <c r="I773" s="199"/>
      <c r="J773" s="13"/>
      <c r="K773" s="13"/>
      <c r="L773" s="195"/>
      <c r="M773" s="200"/>
      <c r="N773" s="201"/>
      <c r="O773" s="201"/>
      <c r="P773" s="201"/>
      <c r="Q773" s="201"/>
      <c r="R773" s="201"/>
      <c r="S773" s="201"/>
      <c r="T773" s="20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197" t="s">
        <v>265</v>
      </c>
      <c r="AU773" s="197" t="s">
        <v>85</v>
      </c>
      <c r="AV773" s="13" t="s">
        <v>82</v>
      </c>
      <c r="AW773" s="13" t="s">
        <v>32</v>
      </c>
      <c r="AX773" s="13" t="s">
        <v>75</v>
      </c>
      <c r="AY773" s="197" t="s">
        <v>257</v>
      </c>
    </row>
    <row r="774" s="14" customFormat="1">
      <c r="A774" s="14"/>
      <c r="B774" s="203"/>
      <c r="C774" s="14"/>
      <c r="D774" s="196" t="s">
        <v>265</v>
      </c>
      <c r="E774" s="204" t="s">
        <v>1</v>
      </c>
      <c r="F774" s="205" t="s">
        <v>4706</v>
      </c>
      <c r="G774" s="14"/>
      <c r="H774" s="206">
        <v>42.5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32</v>
      </c>
      <c r="AX774" s="14" t="s">
        <v>75</v>
      </c>
      <c r="AY774" s="204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4707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85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4" customFormat="1">
      <c r="A776" s="14"/>
      <c r="B776" s="203"/>
      <c r="C776" s="14"/>
      <c r="D776" s="196" t="s">
        <v>265</v>
      </c>
      <c r="E776" s="204" t="s">
        <v>1</v>
      </c>
      <c r="F776" s="205" t="s">
        <v>4708</v>
      </c>
      <c r="G776" s="14"/>
      <c r="H776" s="206">
        <v>4.4699999999999998</v>
      </c>
      <c r="I776" s="207"/>
      <c r="J776" s="14"/>
      <c r="K776" s="14"/>
      <c r="L776" s="203"/>
      <c r="M776" s="208"/>
      <c r="N776" s="209"/>
      <c r="O776" s="209"/>
      <c r="P776" s="209"/>
      <c r="Q776" s="209"/>
      <c r="R776" s="209"/>
      <c r="S776" s="209"/>
      <c r="T776" s="210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04" t="s">
        <v>265</v>
      </c>
      <c r="AU776" s="204" t="s">
        <v>85</v>
      </c>
      <c r="AV776" s="14" t="s">
        <v>85</v>
      </c>
      <c r="AW776" s="14" t="s">
        <v>32</v>
      </c>
      <c r="AX776" s="14" t="s">
        <v>75</v>
      </c>
      <c r="AY776" s="204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4709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4710</v>
      </c>
      <c r="G778" s="14"/>
      <c r="H778" s="206">
        <v>9.8900000000000006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4711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4712</v>
      </c>
      <c r="G780" s="14"/>
      <c r="H780" s="206">
        <v>2.0899999999999999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4713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4714</v>
      </c>
      <c r="G782" s="14"/>
      <c r="H782" s="206">
        <v>19.23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5" customFormat="1">
      <c r="A783" s="15"/>
      <c r="B783" s="211"/>
      <c r="C783" s="15"/>
      <c r="D783" s="196" t="s">
        <v>265</v>
      </c>
      <c r="E783" s="212" t="s">
        <v>1</v>
      </c>
      <c r="F783" s="213" t="s">
        <v>271</v>
      </c>
      <c r="G783" s="15"/>
      <c r="H783" s="214">
        <v>496.79000000000008</v>
      </c>
      <c r="I783" s="215"/>
      <c r="J783" s="15"/>
      <c r="K783" s="15"/>
      <c r="L783" s="211"/>
      <c r="M783" s="216"/>
      <c r="N783" s="217"/>
      <c r="O783" s="217"/>
      <c r="P783" s="217"/>
      <c r="Q783" s="217"/>
      <c r="R783" s="217"/>
      <c r="S783" s="217"/>
      <c r="T783" s="218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12" t="s">
        <v>265</v>
      </c>
      <c r="AU783" s="212" t="s">
        <v>85</v>
      </c>
      <c r="AV783" s="15" t="s">
        <v>108</v>
      </c>
      <c r="AW783" s="15" t="s">
        <v>32</v>
      </c>
      <c r="AX783" s="15" t="s">
        <v>82</v>
      </c>
      <c r="AY783" s="212" t="s">
        <v>257</v>
      </c>
    </row>
    <row r="784" s="2" customFormat="1" ht="24.15" customHeight="1">
      <c r="A784" s="38"/>
      <c r="B784" s="181"/>
      <c r="C784" s="182" t="s">
        <v>667</v>
      </c>
      <c r="D784" s="182" t="s">
        <v>259</v>
      </c>
      <c r="E784" s="183" t="s">
        <v>2073</v>
      </c>
      <c r="F784" s="184" t="s">
        <v>2074</v>
      </c>
      <c r="G784" s="185" t="s">
        <v>323</v>
      </c>
      <c r="H784" s="186">
        <v>496.79000000000002</v>
      </c>
      <c r="I784" s="187"/>
      <c r="J784" s="188">
        <f>ROUND(I784*H784,2)</f>
        <v>0</v>
      </c>
      <c r="K784" s="184" t="s">
        <v>263</v>
      </c>
      <c r="L784" s="39"/>
      <c r="M784" s="189" t="s">
        <v>1</v>
      </c>
      <c r="N784" s="190" t="s">
        <v>40</v>
      </c>
      <c r="O784" s="77"/>
      <c r="P784" s="191">
        <f>O784*H784</f>
        <v>0</v>
      </c>
      <c r="Q784" s="191">
        <v>0</v>
      </c>
      <c r="R784" s="191">
        <f>Q784*H784</f>
        <v>0</v>
      </c>
      <c r="S784" s="191">
        <v>0</v>
      </c>
      <c r="T784" s="192">
        <f>S784*H784</f>
        <v>0</v>
      </c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R784" s="193" t="s">
        <v>364</v>
      </c>
      <c r="AT784" s="193" t="s">
        <v>259</v>
      </c>
      <c r="AU784" s="193" t="s">
        <v>85</v>
      </c>
      <c r="AY784" s="19" t="s">
        <v>257</v>
      </c>
      <c r="BE784" s="194">
        <f>IF(N784="základní",J784,0)</f>
        <v>0</v>
      </c>
      <c r="BF784" s="194">
        <f>IF(N784="snížená",J784,0)</f>
        <v>0</v>
      </c>
      <c r="BG784" s="194">
        <f>IF(N784="zákl. přenesená",J784,0)</f>
        <v>0</v>
      </c>
      <c r="BH784" s="194">
        <f>IF(N784="sníž. přenesená",J784,0)</f>
        <v>0</v>
      </c>
      <c r="BI784" s="194">
        <f>IF(N784="nulová",J784,0)</f>
        <v>0</v>
      </c>
      <c r="BJ784" s="19" t="s">
        <v>82</v>
      </c>
      <c r="BK784" s="194">
        <f>ROUND(I784*H784,2)</f>
        <v>0</v>
      </c>
      <c r="BL784" s="19" t="s">
        <v>364</v>
      </c>
      <c r="BM784" s="193" t="s">
        <v>812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4649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4667</v>
      </c>
      <c r="G786" s="14"/>
      <c r="H786" s="206">
        <v>25.239999999999998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4651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85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4668</v>
      </c>
      <c r="G788" s="14"/>
      <c r="H788" s="206">
        <v>16.190000000000001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85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4669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4670</v>
      </c>
      <c r="G790" s="14"/>
      <c r="H790" s="206">
        <v>24.489999999999998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4671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4672</v>
      </c>
      <c r="G792" s="14"/>
      <c r="H792" s="206">
        <v>12.16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4673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85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4674</v>
      </c>
      <c r="G794" s="14"/>
      <c r="H794" s="206">
        <v>30.32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85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4675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85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4154</v>
      </c>
      <c r="G796" s="14"/>
      <c r="H796" s="206">
        <v>19.739999999999998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4676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85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4677</v>
      </c>
      <c r="G798" s="14"/>
      <c r="H798" s="206">
        <v>14.33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85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4678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4679</v>
      </c>
      <c r="G800" s="14"/>
      <c r="H800" s="206">
        <v>23.780000000000001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4680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4681</v>
      </c>
      <c r="G802" s="14"/>
      <c r="H802" s="206">
        <v>16.140000000000001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4653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4682</v>
      </c>
      <c r="G804" s="14"/>
      <c r="H804" s="206">
        <v>14.09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3" customFormat="1">
      <c r="A805" s="13"/>
      <c r="B805" s="195"/>
      <c r="C805" s="13"/>
      <c r="D805" s="196" t="s">
        <v>265</v>
      </c>
      <c r="E805" s="197" t="s">
        <v>1</v>
      </c>
      <c r="F805" s="198" t="s">
        <v>4655</v>
      </c>
      <c r="G805" s="13"/>
      <c r="H805" s="197" t="s">
        <v>1</v>
      </c>
      <c r="I805" s="199"/>
      <c r="J805" s="13"/>
      <c r="K805" s="13"/>
      <c r="L805" s="195"/>
      <c r="M805" s="200"/>
      <c r="N805" s="201"/>
      <c r="O805" s="201"/>
      <c r="P805" s="201"/>
      <c r="Q805" s="201"/>
      <c r="R805" s="201"/>
      <c r="S805" s="201"/>
      <c r="T805" s="20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197" t="s">
        <v>265</v>
      </c>
      <c r="AU805" s="197" t="s">
        <v>85</v>
      </c>
      <c r="AV805" s="13" t="s">
        <v>82</v>
      </c>
      <c r="AW805" s="13" t="s">
        <v>32</v>
      </c>
      <c r="AX805" s="13" t="s">
        <v>75</v>
      </c>
      <c r="AY805" s="197" t="s">
        <v>257</v>
      </c>
    </row>
    <row r="806" s="14" customFormat="1">
      <c r="A806" s="14"/>
      <c r="B806" s="203"/>
      <c r="C806" s="14"/>
      <c r="D806" s="196" t="s">
        <v>265</v>
      </c>
      <c r="E806" s="204" t="s">
        <v>1</v>
      </c>
      <c r="F806" s="205" t="s">
        <v>4683</v>
      </c>
      <c r="G806" s="14"/>
      <c r="H806" s="206">
        <v>8.8200000000000003</v>
      </c>
      <c r="I806" s="207"/>
      <c r="J806" s="14"/>
      <c r="K806" s="14"/>
      <c r="L806" s="203"/>
      <c r="M806" s="208"/>
      <c r="N806" s="209"/>
      <c r="O806" s="209"/>
      <c r="P806" s="209"/>
      <c r="Q806" s="209"/>
      <c r="R806" s="209"/>
      <c r="S806" s="209"/>
      <c r="T806" s="21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04" t="s">
        <v>265</v>
      </c>
      <c r="AU806" s="204" t="s">
        <v>85</v>
      </c>
      <c r="AV806" s="14" t="s">
        <v>85</v>
      </c>
      <c r="AW806" s="14" t="s">
        <v>32</v>
      </c>
      <c r="AX806" s="14" t="s">
        <v>75</v>
      </c>
      <c r="AY806" s="204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4684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4685</v>
      </c>
      <c r="G808" s="14"/>
      <c r="H808" s="206">
        <v>19.57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3" customFormat="1">
      <c r="A809" s="13"/>
      <c r="B809" s="195"/>
      <c r="C809" s="13"/>
      <c r="D809" s="196" t="s">
        <v>265</v>
      </c>
      <c r="E809" s="197" t="s">
        <v>1</v>
      </c>
      <c r="F809" s="198" t="s">
        <v>4686</v>
      </c>
      <c r="G809" s="13"/>
      <c r="H809" s="197" t="s">
        <v>1</v>
      </c>
      <c r="I809" s="199"/>
      <c r="J809" s="13"/>
      <c r="K809" s="13"/>
      <c r="L809" s="195"/>
      <c r="M809" s="200"/>
      <c r="N809" s="201"/>
      <c r="O809" s="201"/>
      <c r="P809" s="201"/>
      <c r="Q809" s="201"/>
      <c r="R809" s="201"/>
      <c r="S809" s="201"/>
      <c r="T809" s="20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197" t="s">
        <v>265</v>
      </c>
      <c r="AU809" s="197" t="s">
        <v>85</v>
      </c>
      <c r="AV809" s="13" t="s">
        <v>82</v>
      </c>
      <c r="AW809" s="13" t="s">
        <v>32</v>
      </c>
      <c r="AX809" s="13" t="s">
        <v>75</v>
      </c>
      <c r="AY809" s="197" t="s">
        <v>257</v>
      </c>
    </row>
    <row r="810" s="14" customFormat="1">
      <c r="A810" s="14"/>
      <c r="B810" s="203"/>
      <c r="C810" s="14"/>
      <c r="D810" s="196" t="s">
        <v>265</v>
      </c>
      <c r="E810" s="204" t="s">
        <v>1</v>
      </c>
      <c r="F810" s="205" t="s">
        <v>4687</v>
      </c>
      <c r="G810" s="14"/>
      <c r="H810" s="206">
        <v>23.5</v>
      </c>
      <c r="I810" s="207"/>
      <c r="J810" s="14"/>
      <c r="K810" s="14"/>
      <c r="L810" s="203"/>
      <c r="M810" s="208"/>
      <c r="N810" s="209"/>
      <c r="O810" s="209"/>
      <c r="P810" s="209"/>
      <c r="Q810" s="209"/>
      <c r="R810" s="209"/>
      <c r="S810" s="209"/>
      <c r="T810" s="21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04" t="s">
        <v>265</v>
      </c>
      <c r="AU810" s="204" t="s">
        <v>85</v>
      </c>
      <c r="AV810" s="14" t="s">
        <v>85</v>
      </c>
      <c r="AW810" s="14" t="s">
        <v>32</v>
      </c>
      <c r="AX810" s="14" t="s">
        <v>75</v>
      </c>
      <c r="AY810" s="204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4688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4689</v>
      </c>
      <c r="G812" s="14"/>
      <c r="H812" s="206">
        <v>13.130000000000001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4690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4691</v>
      </c>
      <c r="G814" s="14"/>
      <c r="H814" s="206">
        <v>24.91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3" customFormat="1">
      <c r="A815" s="13"/>
      <c r="B815" s="195"/>
      <c r="C815" s="13"/>
      <c r="D815" s="196" t="s">
        <v>265</v>
      </c>
      <c r="E815" s="197" t="s">
        <v>1</v>
      </c>
      <c r="F815" s="198" t="s">
        <v>4692</v>
      </c>
      <c r="G815" s="13"/>
      <c r="H815" s="197" t="s">
        <v>1</v>
      </c>
      <c r="I815" s="199"/>
      <c r="J815" s="13"/>
      <c r="K815" s="13"/>
      <c r="L815" s="195"/>
      <c r="M815" s="200"/>
      <c r="N815" s="201"/>
      <c r="O815" s="201"/>
      <c r="P815" s="201"/>
      <c r="Q815" s="201"/>
      <c r="R815" s="201"/>
      <c r="S815" s="201"/>
      <c r="T815" s="20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7" t="s">
        <v>265</v>
      </c>
      <c r="AU815" s="197" t="s">
        <v>85</v>
      </c>
      <c r="AV815" s="13" t="s">
        <v>82</v>
      </c>
      <c r="AW815" s="13" t="s">
        <v>32</v>
      </c>
      <c r="AX815" s="13" t="s">
        <v>75</v>
      </c>
      <c r="AY815" s="197" t="s">
        <v>257</v>
      </c>
    </row>
    <row r="816" s="14" customFormat="1">
      <c r="A816" s="14"/>
      <c r="B816" s="203"/>
      <c r="C816" s="14"/>
      <c r="D816" s="196" t="s">
        <v>265</v>
      </c>
      <c r="E816" s="204" t="s">
        <v>1</v>
      </c>
      <c r="F816" s="205" t="s">
        <v>4693</v>
      </c>
      <c r="G816" s="14"/>
      <c r="H816" s="206">
        <v>19.559999999999999</v>
      </c>
      <c r="I816" s="207"/>
      <c r="J816" s="14"/>
      <c r="K816" s="14"/>
      <c r="L816" s="203"/>
      <c r="M816" s="208"/>
      <c r="N816" s="209"/>
      <c r="O816" s="209"/>
      <c r="P816" s="209"/>
      <c r="Q816" s="209"/>
      <c r="R816" s="209"/>
      <c r="S816" s="209"/>
      <c r="T816" s="21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4" t="s">
        <v>265</v>
      </c>
      <c r="AU816" s="204" t="s">
        <v>85</v>
      </c>
      <c r="AV816" s="14" t="s">
        <v>85</v>
      </c>
      <c r="AW816" s="14" t="s">
        <v>32</v>
      </c>
      <c r="AX816" s="14" t="s">
        <v>75</v>
      </c>
      <c r="AY816" s="204" t="s">
        <v>257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4694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4695</v>
      </c>
      <c r="G818" s="14"/>
      <c r="H818" s="206">
        <v>9.7799999999999994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4696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4697</v>
      </c>
      <c r="G820" s="14"/>
      <c r="H820" s="206">
        <v>27.41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4698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4699</v>
      </c>
      <c r="G822" s="14"/>
      <c r="H822" s="206">
        <v>28.359999999999999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3" customFormat="1">
      <c r="A823" s="13"/>
      <c r="B823" s="195"/>
      <c r="C823" s="13"/>
      <c r="D823" s="196" t="s">
        <v>265</v>
      </c>
      <c r="E823" s="197" t="s">
        <v>1</v>
      </c>
      <c r="F823" s="198" t="s">
        <v>4700</v>
      </c>
      <c r="G823" s="13"/>
      <c r="H823" s="197" t="s">
        <v>1</v>
      </c>
      <c r="I823" s="199"/>
      <c r="J823" s="13"/>
      <c r="K823" s="13"/>
      <c r="L823" s="195"/>
      <c r="M823" s="200"/>
      <c r="N823" s="201"/>
      <c r="O823" s="201"/>
      <c r="P823" s="201"/>
      <c r="Q823" s="201"/>
      <c r="R823" s="201"/>
      <c r="S823" s="201"/>
      <c r="T823" s="20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197" t="s">
        <v>265</v>
      </c>
      <c r="AU823" s="197" t="s">
        <v>85</v>
      </c>
      <c r="AV823" s="13" t="s">
        <v>82</v>
      </c>
      <c r="AW823" s="13" t="s">
        <v>32</v>
      </c>
      <c r="AX823" s="13" t="s">
        <v>75</v>
      </c>
      <c r="AY823" s="197" t="s">
        <v>257</v>
      </c>
    </row>
    <row r="824" s="14" customFormat="1">
      <c r="A824" s="14"/>
      <c r="B824" s="203"/>
      <c r="C824" s="14"/>
      <c r="D824" s="196" t="s">
        <v>265</v>
      </c>
      <c r="E824" s="204" t="s">
        <v>1</v>
      </c>
      <c r="F824" s="205" t="s">
        <v>4701</v>
      </c>
      <c r="G824" s="14"/>
      <c r="H824" s="206">
        <v>14.01</v>
      </c>
      <c r="I824" s="207"/>
      <c r="J824" s="14"/>
      <c r="K824" s="14"/>
      <c r="L824" s="203"/>
      <c r="M824" s="208"/>
      <c r="N824" s="209"/>
      <c r="O824" s="209"/>
      <c r="P824" s="209"/>
      <c r="Q824" s="209"/>
      <c r="R824" s="209"/>
      <c r="S824" s="209"/>
      <c r="T824" s="21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04" t="s">
        <v>265</v>
      </c>
      <c r="AU824" s="204" t="s">
        <v>85</v>
      </c>
      <c r="AV824" s="14" t="s">
        <v>85</v>
      </c>
      <c r="AW824" s="14" t="s">
        <v>32</v>
      </c>
      <c r="AX824" s="14" t="s">
        <v>75</v>
      </c>
      <c r="AY824" s="204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4686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4702</v>
      </c>
      <c r="G826" s="14"/>
      <c r="H826" s="206">
        <v>22.989999999999998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3" customFormat="1">
      <c r="A827" s="13"/>
      <c r="B827" s="195"/>
      <c r="C827" s="13"/>
      <c r="D827" s="196" t="s">
        <v>265</v>
      </c>
      <c r="E827" s="197" t="s">
        <v>1</v>
      </c>
      <c r="F827" s="198" t="s">
        <v>4703</v>
      </c>
      <c r="G827" s="13"/>
      <c r="H827" s="197" t="s">
        <v>1</v>
      </c>
      <c r="I827" s="199"/>
      <c r="J827" s="13"/>
      <c r="K827" s="13"/>
      <c r="L827" s="195"/>
      <c r="M827" s="200"/>
      <c r="N827" s="201"/>
      <c r="O827" s="201"/>
      <c r="P827" s="201"/>
      <c r="Q827" s="201"/>
      <c r="R827" s="201"/>
      <c r="S827" s="201"/>
      <c r="T827" s="20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197" t="s">
        <v>265</v>
      </c>
      <c r="AU827" s="197" t="s">
        <v>85</v>
      </c>
      <c r="AV827" s="13" t="s">
        <v>82</v>
      </c>
      <c r="AW827" s="13" t="s">
        <v>32</v>
      </c>
      <c r="AX827" s="13" t="s">
        <v>75</v>
      </c>
      <c r="AY827" s="197" t="s">
        <v>257</v>
      </c>
    </row>
    <row r="828" s="14" customFormat="1">
      <c r="A828" s="14"/>
      <c r="B828" s="203"/>
      <c r="C828" s="14"/>
      <c r="D828" s="196" t="s">
        <v>265</v>
      </c>
      <c r="E828" s="204" t="s">
        <v>1</v>
      </c>
      <c r="F828" s="205" t="s">
        <v>4704</v>
      </c>
      <c r="G828" s="14"/>
      <c r="H828" s="206">
        <v>10.09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32</v>
      </c>
      <c r="AX828" s="14" t="s">
        <v>75</v>
      </c>
      <c r="AY828" s="204" t="s">
        <v>257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4705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4706</v>
      </c>
      <c r="G830" s="14"/>
      <c r="H830" s="206">
        <v>42.5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4707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4" customFormat="1">
      <c r="A832" s="14"/>
      <c r="B832" s="203"/>
      <c r="C832" s="14"/>
      <c r="D832" s="196" t="s">
        <v>265</v>
      </c>
      <c r="E832" s="204" t="s">
        <v>1</v>
      </c>
      <c r="F832" s="205" t="s">
        <v>4708</v>
      </c>
      <c r="G832" s="14"/>
      <c r="H832" s="206">
        <v>4.4699999999999998</v>
      </c>
      <c r="I832" s="207"/>
      <c r="J832" s="14"/>
      <c r="K832" s="14"/>
      <c r="L832" s="203"/>
      <c r="M832" s="208"/>
      <c r="N832" s="209"/>
      <c r="O832" s="209"/>
      <c r="P832" s="209"/>
      <c r="Q832" s="209"/>
      <c r="R832" s="209"/>
      <c r="S832" s="209"/>
      <c r="T832" s="21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4" t="s">
        <v>265</v>
      </c>
      <c r="AU832" s="204" t="s">
        <v>85</v>
      </c>
      <c r="AV832" s="14" t="s">
        <v>85</v>
      </c>
      <c r="AW832" s="14" t="s">
        <v>32</v>
      </c>
      <c r="AX832" s="14" t="s">
        <v>75</v>
      </c>
      <c r="AY832" s="204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4709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4710</v>
      </c>
      <c r="G834" s="14"/>
      <c r="H834" s="206">
        <v>9.8900000000000006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4711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4712</v>
      </c>
      <c r="G836" s="14"/>
      <c r="H836" s="206">
        <v>2.0899999999999999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4713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4714</v>
      </c>
      <c r="G838" s="14"/>
      <c r="H838" s="206">
        <v>19.23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5" customFormat="1">
      <c r="A839" s="15"/>
      <c r="B839" s="211"/>
      <c r="C839" s="15"/>
      <c r="D839" s="196" t="s">
        <v>265</v>
      </c>
      <c r="E839" s="212" t="s">
        <v>1</v>
      </c>
      <c r="F839" s="213" t="s">
        <v>271</v>
      </c>
      <c r="G839" s="15"/>
      <c r="H839" s="214">
        <v>496.79000000000008</v>
      </c>
      <c r="I839" s="215"/>
      <c r="J839" s="15"/>
      <c r="K839" s="15"/>
      <c r="L839" s="211"/>
      <c r="M839" s="216"/>
      <c r="N839" s="217"/>
      <c r="O839" s="217"/>
      <c r="P839" s="217"/>
      <c r="Q839" s="217"/>
      <c r="R839" s="217"/>
      <c r="S839" s="217"/>
      <c r="T839" s="218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12" t="s">
        <v>265</v>
      </c>
      <c r="AU839" s="212" t="s">
        <v>85</v>
      </c>
      <c r="AV839" s="15" t="s">
        <v>108</v>
      </c>
      <c r="AW839" s="15" t="s">
        <v>32</v>
      </c>
      <c r="AX839" s="15" t="s">
        <v>82</v>
      </c>
      <c r="AY839" s="212" t="s">
        <v>257</v>
      </c>
    </row>
    <row r="840" s="2" customFormat="1" ht="33" customHeight="1">
      <c r="A840" s="38"/>
      <c r="B840" s="181"/>
      <c r="C840" s="182" t="s">
        <v>671</v>
      </c>
      <c r="D840" s="182" t="s">
        <v>259</v>
      </c>
      <c r="E840" s="183" t="s">
        <v>2082</v>
      </c>
      <c r="F840" s="184" t="s">
        <v>2083</v>
      </c>
      <c r="G840" s="185" t="s">
        <v>323</v>
      </c>
      <c r="H840" s="186">
        <v>496.79000000000002</v>
      </c>
      <c r="I840" s="187"/>
      <c r="J840" s="188">
        <f>ROUND(I840*H840,2)</f>
        <v>0</v>
      </c>
      <c r="K840" s="184" t="s">
        <v>1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0.00029999999999999997</v>
      </c>
      <c r="R840" s="191">
        <f>Q840*H840</f>
        <v>0.149037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364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364</v>
      </c>
      <c r="BM840" s="193" t="s">
        <v>821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4649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4667</v>
      </c>
      <c r="G842" s="14"/>
      <c r="H842" s="206">
        <v>25.239999999999998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4651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4" customFormat="1">
      <c r="A844" s="14"/>
      <c r="B844" s="203"/>
      <c r="C844" s="14"/>
      <c r="D844" s="196" t="s">
        <v>265</v>
      </c>
      <c r="E844" s="204" t="s">
        <v>1</v>
      </c>
      <c r="F844" s="205" t="s">
        <v>4668</v>
      </c>
      <c r="G844" s="14"/>
      <c r="H844" s="206">
        <v>16.190000000000001</v>
      </c>
      <c r="I844" s="207"/>
      <c r="J844" s="14"/>
      <c r="K844" s="14"/>
      <c r="L844" s="203"/>
      <c r="M844" s="208"/>
      <c r="N844" s="209"/>
      <c r="O844" s="209"/>
      <c r="P844" s="209"/>
      <c r="Q844" s="209"/>
      <c r="R844" s="209"/>
      <c r="S844" s="209"/>
      <c r="T844" s="210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04" t="s">
        <v>265</v>
      </c>
      <c r="AU844" s="204" t="s">
        <v>85</v>
      </c>
      <c r="AV844" s="14" t="s">
        <v>85</v>
      </c>
      <c r="AW844" s="14" t="s">
        <v>32</v>
      </c>
      <c r="AX844" s="14" t="s">
        <v>75</v>
      </c>
      <c r="AY844" s="204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4669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4670</v>
      </c>
      <c r="G846" s="14"/>
      <c r="H846" s="206">
        <v>24.489999999999998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4671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4672</v>
      </c>
      <c r="G848" s="14"/>
      <c r="H848" s="206">
        <v>12.16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4673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4674</v>
      </c>
      <c r="G850" s="14"/>
      <c r="H850" s="206">
        <v>30.32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4675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4154</v>
      </c>
      <c r="G852" s="14"/>
      <c r="H852" s="206">
        <v>19.739999999999998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4676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4677</v>
      </c>
      <c r="G854" s="14"/>
      <c r="H854" s="206">
        <v>14.33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4678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4679</v>
      </c>
      <c r="G856" s="14"/>
      <c r="H856" s="206">
        <v>23.780000000000001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4680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4" customFormat="1">
      <c r="A858" s="14"/>
      <c r="B858" s="203"/>
      <c r="C858" s="14"/>
      <c r="D858" s="196" t="s">
        <v>265</v>
      </c>
      <c r="E858" s="204" t="s">
        <v>1</v>
      </c>
      <c r="F858" s="205" t="s">
        <v>4681</v>
      </c>
      <c r="G858" s="14"/>
      <c r="H858" s="206">
        <v>16.140000000000001</v>
      </c>
      <c r="I858" s="207"/>
      <c r="J858" s="14"/>
      <c r="K858" s="14"/>
      <c r="L858" s="203"/>
      <c r="M858" s="208"/>
      <c r="N858" s="209"/>
      <c r="O858" s="209"/>
      <c r="P858" s="209"/>
      <c r="Q858" s="209"/>
      <c r="R858" s="209"/>
      <c r="S858" s="209"/>
      <c r="T858" s="210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4" t="s">
        <v>265</v>
      </c>
      <c r="AU858" s="204" t="s">
        <v>85</v>
      </c>
      <c r="AV858" s="14" t="s">
        <v>85</v>
      </c>
      <c r="AW858" s="14" t="s">
        <v>32</v>
      </c>
      <c r="AX858" s="14" t="s">
        <v>75</v>
      </c>
      <c r="AY858" s="204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4653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4682</v>
      </c>
      <c r="G860" s="14"/>
      <c r="H860" s="206">
        <v>14.09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4655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4683</v>
      </c>
      <c r="G862" s="14"/>
      <c r="H862" s="206">
        <v>8.8200000000000003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4684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4685</v>
      </c>
      <c r="G864" s="14"/>
      <c r="H864" s="206">
        <v>19.57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4686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4687</v>
      </c>
      <c r="G866" s="14"/>
      <c r="H866" s="206">
        <v>23.5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3" customFormat="1">
      <c r="A867" s="13"/>
      <c r="B867" s="195"/>
      <c r="C867" s="13"/>
      <c r="D867" s="196" t="s">
        <v>265</v>
      </c>
      <c r="E867" s="197" t="s">
        <v>1</v>
      </c>
      <c r="F867" s="198" t="s">
        <v>4688</v>
      </c>
      <c r="G867" s="13"/>
      <c r="H867" s="197" t="s">
        <v>1</v>
      </c>
      <c r="I867" s="199"/>
      <c r="J867" s="13"/>
      <c r="K867" s="13"/>
      <c r="L867" s="195"/>
      <c r="M867" s="200"/>
      <c r="N867" s="201"/>
      <c r="O867" s="201"/>
      <c r="P867" s="201"/>
      <c r="Q867" s="201"/>
      <c r="R867" s="201"/>
      <c r="S867" s="201"/>
      <c r="T867" s="20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197" t="s">
        <v>265</v>
      </c>
      <c r="AU867" s="197" t="s">
        <v>85</v>
      </c>
      <c r="AV867" s="13" t="s">
        <v>82</v>
      </c>
      <c r="AW867" s="13" t="s">
        <v>32</v>
      </c>
      <c r="AX867" s="13" t="s">
        <v>75</v>
      </c>
      <c r="AY867" s="197" t="s">
        <v>257</v>
      </c>
    </row>
    <row r="868" s="14" customFormat="1">
      <c r="A868" s="14"/>
      <c r="B868" s="203"/>
      <c r="C868" s="14"/>
      <c r="D868" s="196" t="s">
        <v>265</v>
      </c>
      <c r="E868" s="204" t="s">
        <v>1</v>
      </c>
      <c r="F868" s="205" t="s">
        <v>4689</v>
      </c>
      <c r="G868" s="14"/>
      <c r="H868" s="206">
        <v>13.130000000000001</v>
      </c>
      <c r="I868" s="207"/>
      <c r="J868" s="14"/>
      <c r="K868" s="14"/>
      <c r="L868" s="203"/>
      <c r="M868" s="208"/>
      <c r="N868" s="209"/>
      <c r="O868" s="209"/>
      <c r="P868" s="209"/>
      <c r="Q868" s="209"/>
      <c r="R868" s="209"/>
      <c r="S868" s="209"/>
      <c r="T868" s="21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04" t="s">
        <v>265</v>
      </c>
      <c r="AU868" s="204" t="s">
        <v>85</v>
      </c>
      <c r="AV868" s="14" t="s">
        <v>85</v>
      </c>
      <c r="AW868" s="14" t="s">
        <v>32</v>
      </c>
      <c r="AX868" s="14" t="s">
        <v>75</v>
      </c>
      <c r="AY868" s="204" t="s">
        <v>257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4690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4691</v>
      </c>
      <c r="G870" s="14"/>
      <c r="H870" s="206">
        <v>24.91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4692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4693</v>
      </c>
      <c r="G872" s="14"/>
      <c r="H872" s="206">
        <v>19.559999999999999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4694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4695</v>
      </c>
      <c r="G874" s="14"/>
      <c r="H874" s="206">
        <v>9.7799999999999994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4696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4697</v>
      </c>
      <c r="G876" s="14"/>
      <c r="H876" s="206">
        <v>27.41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4698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4699</v>
      </c>
      <c r="G878" s="14"/>
      <c r="H878" s="206">
        <v>28.359999999999999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4700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4701</v>
      </c>
      <c r="G880" s="14"/>
      <c r="H880" s="206">
        <v>14.01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4686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4" customFormat="1">
      <c r="A882" s="14"/>
      <c r="B882" s="203"/>
      <c r="C882" s="14"/>
      <c r="D882" s="196" t="s">
        <v>265</v>
      </c>
      <c r="E882" s="204" t="s">
        <v>1</v>
      </c>
      <c r="F882" s="205" t="s">
        <v>4702</v>
      </c>
      <c r="G882" s="14"/>
      <c r="H882" s="206">
        <v>22.989999999999998</v>
      </c>
      <c r="I882" s="207"/>
      <c r="J882" s="14"/>
      <c r="K882" s="14"/>
      <c r="L882" s="203"/>
      <c r="M882" s="208"/>
      <c r="N882" s="209"/>
      <c r="O882" s="209"/>
      <c r="P882" s="209"/>
      <c r="Q882" s="209"/>
      <c r="R882" s="209"/>
      <c r="S882" s="209"/>
      <c r="T882" s="210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04" t="s">
        <v>265</v>
      </c>
      <c r="AU882" s="204" t="s">
        <v>85</v>
      </c>
      <c r="AV882" s="14" t="s">
        <v>85</v>
      </c>
      <c r="AW882" s="14" t="s">
        <v>32</v>
      </c>
      <c r="AX882" s="14" t="s">
        <v>75</v>
      </c>
      <c r="AY882" s="204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4703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4704</v>
      </c>
      <c r="G884" s="14"/>
      <c r="H884" s="206">
        <v>10.09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4705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4706</v>
      </c>
      <c r="G886" s="14"/>
      <c r="H886" s="206">
        <v>42.5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3" customFormat="1">
      <c r="A887" s="13"/>
      <c r="B887" s="195"/>
      <c r="C887" s="13"/>
      <c r="D887" s="196" t="s">
        <v>265</v>
      </c>
      <c r="E887" s="197" t="s">
        <v>1</v>
      </c>
      <c r="F887" s="198" t="s">
        <v>4707</v>
      </c>
      <c r="G887" s="13"/>
      <c r="H887" s="197" t="s">
        <v>1</v>
      </c>
      <c r="I887" s="199"/>
      <c r="J887" s="13"/>
      <c r="K887" s="13"/>
      <c r="L887" s="195"/>
      <c r="M887" s="200"/>
      <c r="N887" s="201"/>
      <c r="O887" s="201"/>
      <c r="P887" s="201"/>
      <c r="Q887" s="201"/>
      <c r="R887" s="201"/>
      <c r="S887" s="201"/>
      <c r="T887" s="20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197" t="s">
        <v>265</v>
      </c>
      <c r="AU887" s="197" t="s">
        <v>85</v>
      </c>
      <c r="AV887" s="13" t="s">
        <v>82</v>
      </c>
      <c r="AW887" s="13" t="s">
        <v>32</v>
      </c>
      <c r="AX887" s="13" t="s">
        <v>75</v>
      </c>
      <c r="AY887" s="197" t="s">
        <v>257</v>
      </c>
    </row>
    <row r="888" s="14" customFormat="1">
      <c r="A888" s="14"/>
      <c r="B888" s="203"/>
      <c r="C888" s="14"/>
      <c r="D888" s="196" t="s">
        <v>265</v>
      </c>
      <c r="E888" s="204" t="s">
        <v>1</v>
      </c>
      <c r="F888" s="205" t="s">
        <v>4708</v>
      </c>
      <c r="G888" s="14"/>
      <c r="H888" s="206">
        <v>4.4699999999999998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32</v>
      </c>
      <c r="AX888" s="14" t="s">
        <v>75</v>
      </c>
      <c r="AY888" s="204" t="s">
        <v>257</v>
      </c>
    </row>
    <row r="889" s="13" customFormat="1">
      <c r="A889" s="13"/>
      <c r="B889" s="195"/>
      <c r="C889" s="13"/>
      <c r="D889" s="196" t="s">
        <v>265</v>
      </c>
      <c r="E889" s="197" t="s">
        <v>1</v>
      </c>
      <c r="F889" s="198" t="s">
        <v>4709</v>
      </c>
      <c r="G889" s="13"/>
      <c r="H889" s="197" t="s">
        <v>1</v>
      </c>
      <c r="I889" s="199"/>
      <c r="J889" s="13"/>
      <c r="K889" s="13"/>
      <c r="L889" s="195"/>
      <c r="M889" s="200"/>
      <c r="N889" s="201"/>
      <c r="O889" s="201"/>
      <c r="P889" s="201"/>
      <c r="Q889" s="201"/>
      <c r="R889" s="201"/>
      <c r="S889" s="201"/>
      <c r="T889" s="20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197" t="s">
        <v>265</v>
      </c>
      <c r="AU889" s="197" t="s">
        <v>85</v>
      </c>
      <c r="AV889" s="13" t="s">
        <v>82</v>
      </c>
      <c r="AW889" s="13" t="s">
        <v>32</v>
      </c>
      <c r="AX889" s="13" t="s">
        <v>75</v>
      </c>
      <c r="AY889" s="197" t="s">
        <v>257</v>
      </c>
    </row>
    <row r="890" s="14" customFormat="1">
      <c r="A890" s="14"/>
      <c r="B890" s="203"/>
      <c r="C890" s="14"/>
      <c r="D890" s="196" t="s">
        <v>265</v>
      </c>
      <c r="E890" s="204" t="s">
        <v>1</v>
      </c>
      <c r="F890" s="205" t="s">
        <v>4710</v>
      </c>
      <c r="G890" s="14"/>
      <c r="H890" s="206">
        <v>9.8900000000000006</v>
      </c>
      <c r="I890" s="207"/>
      <c r="J890" s="14"/>
      <c r="K890" s="14"/>
      <c r="L890" s="203"/>
      <c r="M890" s="208"/>
      <c r="N890" s="209"/>
      <c r="O890" s="209"/>
      <c r="P890" s="209"/>
      <c r="Q890" s="209"/>
      <c r="R890" s="209"/>
      <c r="S890" s="209"/>
      <c r="T890" s="210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04" t="s">
        <v>265</v>
      </c>
      <c r="AU890" s="204" t="s">
        <v>85</v>
      </c>
      <c r="AV890" s="14" t="s">
        <v>85</v>
      </c>
      <c r="AW890" s="14" t="s">
        <v>32</v>
      </c>
      <c r="AX890" s="14" t="s">
        <v>75</v>
      </c>
      <c r="AY890" s="204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4711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4712</v>
      </c>
      <c r="G892" s="14"/>
      <c r="H892" s="206">
        <v>2.0899999999999999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4713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4714</v>
      </c>
      <c r="G894" s="14"/>
      <c r="H894" s="206">
        <v>19.23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496.79000000000008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33" customHeight="1">
      <c r="A896" s="38"/>
      <c r="B896" s="181"/>
      <c r="C896" s="182" t="s">
        <v>678</v>
      </c>
      <c r="D896" s="182" t="s">
        <v>259</v>
      </c>
      <c r="E896" s="183" t="s">
        <v>2086</v>
      </c>
      <c r="F896" s="184" t="s">
        <v>2087</v>
      </c>
      <c r="G896" s="185" t="s">
        <v>422</v>
      </c>
      <c r="H896" s="186">
        <v>528.73000000000002</v>
      </c>
      <c r="I896" s="187"/>
      <c r="J896" s="188">
        <f>ROUND(I896*H896,2)</f>
        <v>0</v>
      </c>
      <c r="K896" s="184" t="s">
        <v>1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0.00029999999999999997</v>
      </c>
      <c r="R896" s="191">
        <f>Q896*H896</f>
        <v>0.15861899999999998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830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4649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4846</v>
      </c>
      <c r="G898" s="14"/>
      <c r="H898" s="206">
        <v>26.48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4651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4847</v>
      </c>
      <c r="G900" s="14"/>
      <c r="H900" s="206">
        <v>19.640000000000001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4669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4848</v>
      </c>
      <c r="G902" s="14"/>
      <c r="H902" s="206">
        <v>19.800000000000001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4671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4849</v>
      </c>
      <c r="G904" s="14"/>
      <c r="H904" s="206">
        <v>15.19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3" customFormat="1">
      <c r="A905" s="13"/>
      <c r="B905" s="195"/>
      <c r="C905" s="13"/>
      <c r="D905" s="196" t="s">
        <v>265</v>
      </c>
      <c r="E905" s="197" t="s">
        <v>1</v>
      </c>
      <c r="F905" s="198" t="s">
        <v>4673</v>
      </c>
      <c r="G905" s="13"/>
      <c r="H905" s="197" t="s">
        <v>1</v>
      </c>
      <c r="I905" s="199"/>
      <c r="J905" s="13"/>
      <c r="K905" s="13"/>
      <c r="L905" s="195"/>
      <c r="M905" s="200"/>
      <c r="N905" s="201"/>
      <c r="O905" s="201"/>
      <c r="P905" s="201"/>
      <c r="Q905" s="201"/>
      <c r="R905" s="201"/>
      <c r="S905" s="201"/>
      <c r="T905" s="20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197" t="s">
        <v>265</v>
      </c>
      <c r="AU905" s="197" t="s">
        <v>85</v>
      </c>
      <c r="AV905" s="13" t="s">
        <v>82</v>
      </c>
      <c r="AW905" s="13" t="s">
        <v>32</v>
      </c>
      <c r="AX905" s="13" t="s">
        <v>75</v>
      </c>
      <c r="AY905" s="197" t="s">
        <v>257</v>
      </c>
    </row>
    <row r="906" s="14" customFormat="1">
      <c r="A906" s="14"/>
      <c r="B906" s="203"/>
      <c r="C906" s="14"/>
      <c r="D906" s="196" t="s">
        <v>265</v>
      </c>
      <c r="E906" s="204" t="s">
        <v>1</v>
      </c>
      <c r="F906" s="205" t="s">
        <v>476</v>
      </c>
      <c r="G906" s="14"/>
      <c r="H906" s="206">
        <v>34</v>
      </c>
      <c r="I906" s="207"/>
      <c r="J906" s="14"/>
      <c r="K906" s="14"/>
      <c r="L906" s="203"/>
      <c r="M906" s="208"/>
      <c r="N906" s="209"/>
      <c r="O906" s="209"/>
      <c r="P906" s="209"/>
      <c r="Q906" s="209"/>
      <c r="R906" s="209"/>
      <c r="S906" s="209"/>
      <c r="T906" s="210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04" t="s">
        <v>265</v>
      </c>
      <c r="AU906" s="204" t="s">
        <v>85</v>
      </c>
      <c r="AV906" s="14" t="s">
        <v>85</v>
      </c>
      <c r="AW906" s="14" t="s">
        <v>32</v>
      </c>
      <c r="AX906" s="14" t="s">
        <v>75</v>
      </c>
      <c r="AY906" s="204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4675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4850</v>
      </c>
      <c r="G908" s="14"/>
      <c r="H908" s="206">
        <v>21.620000000000001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4676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4851</v>
      </c>
      <c r="G910" s="14"/>
      <c r="H910" s="206">
        <v>16.030000000000001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3" customFormat="1">
      <c r="A911" s="13"/>
      <c r="B911" s="195"/>
      <c r="C911" s="13"/>
      <c r="D911" s="196" t="s">
        <v>265</v>
      </c>
      <c r="E911" s="197" t="s">
        <v>1</v>
      </c>
      <c r="F911" s="198" t="s">
        <v>4678</v>
      </c>
      <c r="G911" s="13"/>
      <c r="H911" s="197" t="s">
        <v>1</v>
      </c>
      <c r="I911" s="199"/>
      <c r="J911" s="13"/>
      <c r="K911" s="13"/>
      <c r="L911" s="195"/>
      <c r="M911" s="200"/>
      <c r="N911" s="201"/>
      <c r="O911" s="201"/>
      <c r="P911" s="201"/>
      <c r="Q911" s="201"/>
      <c r="R911" s="201"/>
      <c r="S911" s="201"/>
      <c r="T911" s="20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197" t="s">
        <v>265</v>
      </c>
      <c r="AU911" s="197" t="s">
        <v>85</v>
      </c>
      <c r="AV911" s="13" t="s">
        <v>82</v>
      </c>
      <c r="AW911" s="13" t="s">
        <v>32</v>
      </c>
      <c r="AX911" s="13" t="s">
        <v>75</v>
      </c>
      <c r="AY911" s="197" t="s">
        <v>257</v>
      </c>
    </row>
    <row r="912" s="14" customFormat="1">
      <c r="A912" s="14"/>
      <c r="B912" s="203"/>
      <c r="C912" s="14"/>
      <c r="D912" s="196" t="s">
        <v>265</v>
      </c>
      <c r="E912" s="204" t="s">
        <v>1</v>
      </c>
      <c r="F912" s="205" t="s">
        <v>4852</v>
      </c>
      <c r="G912" s="14"/>
      <c r="H912" s="206">
        <v>19.73</v>
      </c>
      <c r="I912" s="207"/>
      <c r="J912" s="14"/>
      <c r="K912" s="14"/>
      <c r="L912" s="203"/>
      <c r="M912" s="208"/>
      <c r="N912" s="209"/>
      <c r="O912" s="209"/>
      <c r="P912" s="209"/>
      <c r="Q912" s="209"/>
      <c r="R912" s="209"/>
      <c r="S912" s="209"/>
      <c r="T912" s="210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04" t="s">
        <v>265</v>
      </c>
      <c r="AU912" s="204" t="s">
        <v>85</v>
      </c>
      <c r="AV912" s="14" t="s">
        <v>85</v>
      </c>
      <c r="AW912" s="14" t="s">
        <v>32</v>
      </c>
      <c r="AX912" s="14" t="s">
        <v>75</v>
      </c>
      <c r="AY912" s="204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4680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4853</v>
      </c>
      <c r="G914" s="14"/>
      <c r="H914" s="206">
        <v>17.199999999999999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4653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4854</v>
      </c>
      <c r="G916" s="14"/>
      <c r="H916" s="206">
        <v>15.789999999999999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4655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4855</v>
      </c>
      <c r="G918" s="14"/>
      <c r="H918" s="206">
        <v>12.300000000000001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4684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4856</v>
      </c>
      <c r="G920" s="14"/>
      <c r="H920" s="206">
        <v>21.100000000000001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4686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4857</v>
      </c>
      <c r="G922" s="14"/>
      <c r="H922" s="206">
        <v>23.219999999999999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3" customFormat="1">
      <c r="A923" s="13"/>
      <c r="B923" s="195"/>
      <c r="C923" s="13"/>
      <c r="D923" s="196" t="s">
        <v>265</v>
      </c>
      <c r="E923" s="197" t="s">
        <v>1</v>
      </c>
      <c r="F923" s="198" t="s">
        <v>4688</v>
      </c>
      <c r="G923" s="13"/>
      <c r="H923" s="197" t="s">
        <v>1</v>
      </c>
      <c r="I923" s="199"/>
      <c r="J923" s="13"/>
      <c r="K923" s="13"/>
      <c r="L923" s="195"/>
      <c r="M923" s="200"/>
      <c r="N923" s="201"/>
      <c r="O923" s="201"/>
      <c r="P923" s="201"/>
      <c r="Q923" s="201"/>
      <c r="R923" s="201"/>
      <c r="S923" s="201"/>
      <c r="T923" s="20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197" t="s">
        <v>265</v>
      </c>
      <c r="AU923" s="197" t="s">
        <v>85</v>
      </c>
      <c r="AV923" s="13" t="s">
        <v>82</v>
      </c>
      <c r="AW923" s="13" t="s">
        <v>32</v>
      </c>
      <c r="AX923" s="13" t="s">
        <v>75</v>
      </c>
      <c r="AY923" s="197" t="s">
        <v>257</v>
      </c>
    </row>
    <row r="924" s="14" customFormat="1">
      <c r="A924" s="14"/>
      <c r="B924" s="203"/>
      <c r="C924" s="14"/>
      <c r="D924" s="196" t="s">
        <v>265</v>
      </c>
      <c r="E924" s="204" t="s">
        <v>1</v>
      </c>
      <c r="F924" s="205" t="s">
        <v>4858</v>
      </c>
      <c r="G924" s="14"/>
      <c r="H924" s="206">
        <v>14.5</v>
      </c>
      <c r="I924" s="207"/>
      <c r="J924" s="14"/>
      <c r="K924" s="14"/>
      <c r="L924" s="203"/>
      <c r="M924" s="208"/>
      <c r="N924" s="209"/>
      <c r="O924" s="209"/>
      <c r="P924" s="209"/>
      <c r="Q924" s="209"/>
      <c r="R924" s="209"/>
      <c r="S924" s="209"/>
      <c r="T924" s="210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04" t="s">
        <v>265</v>
      </c>
      <c r="AU924" s="204" t="s">
        <v>85</v>
      </c>
      <c r="AV924" s="14" t="s">
        <v>85</v>
      </c>
      <c r="AW924" s="14" t="s">
        <v>32</v>
      </c>
      <c r="AX924" s="14" t="s">
        <v>75</v>
      </c>
      <c r="AY924" s="204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4690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4859</v>
      </c>
      <c r="G926" s="14"/>
      <c r="H926" s="206">
        <v>22.800000000000001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4692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4860</v>
      </c>
      <c r="G928" s="14"/>
      <c r="H928" s="206">
        <v>21.5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4694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4861</v>
      </c>
      <c r="G930" s="14"/>
      <c r="H930" s="206">
        <v>13.310000000000001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3" customFormat="1">
      <c r="A931" s="13"/>
      <c r="B931" s="195"/>
      <c r="C931" s="13"/>
      <c r="D931" s="196" t="s">
        <v>265</v>
      </c>
      <c r="E931" s="197" t="s">
        <v>1</v>
      </c>
      <c r="F931" s="198" t="s">
        <v>4696</v>
      </c>
      <c r="G931" s="13"/>
      <c r="H931" s="197" t="s">
        <v>1</v>
      </c>
      <c r="I931" s="199"/>
      <c r="J931" s="13"/>
      <c r="K931" s="13"/>
      <c r="L931" s="195"/>
      <c r="M931" s="200"/>
      <c r="N931" s="201"/>
      <c r="O931" s="201"/>
      <c r="P931" s="201"/>
      <c r="Q931" s="201"/>
      <c r="R931" s="201"/>
      <c r="S931" s="201"/>
      <c r="T931" s="20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197" t="s">
        <v>265</v>
      </c>
      <c r="AU931" s="197" t="s">
        <v>85</v>
      </c>
      <c r="AV931" s="13" t="s">
        <v>82</v>
      </c>
      <c r="AW931" s="13" t="s">
        <v>32</v>
      </c>
      <c r="AX931" s="13" t="s">
        <v>75</v>
      </c>
      <c r="AY931" s="197" t="s">
        <v>257</v>
      </c>
    </row>
    <row r="932" s="14" customFormat="1">
      <c r="A932" s="14"/>
      <c r="B932" s="203"/>
      <c r="C932" s="14"/>
      <c r="D932" s="196" t="s">
        <v>265</v>
      </c>
      <c r="E932" s="204" t="s">
        <v>1</v>
      </c>
      <c r="F932" s="205" t="s">
        <v>4862</v>
      </c>
      <c r="G932" s="14"/>
      <c r="H932" s="206">
        <v>28.23</v>
      </c>
      <c r="I932" s="207"/>
      <c r="J932" s="14"/>
      <c r="K932" s="14"/>
      <c r="L932" s="203"/>
      <c r="M932" s="208"/>
      <c r="N932" s="209"/>
      <c r="O932" s="209"/>
      <c r="P932" s="209"/>
      <c r="Q932" s="209"/>
      <c r="R932" s="209"/>
      <c r="S932" s="209"/>
      <c r="T932" s="210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04" t="s">
        <v>265</v>
      </c>
      <c r="AU932" s="204" t="s">
        <v>85</v>
      </c>
      <c r="AV932" s="14" t="s">
        <v>85</v>
      </c>
      <c r="AW932" s="14" t="s">
        <v>32</v>
      </c>
      <c r="AX932" s="14" t="s">
        <v>75</v>
      </c>
      <c r="AY932" s="204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4698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4863</v>
      </c>
      <c r="G934" s="14"/>
      <c r="H934" s="206">
        <v>23.050000000000001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3" customFormat="1">
      <c r="A935" s="13"/>
      <c r="B935" s="195"/>
      <c r="C935" s="13"/>
      <c r="D935" s="196" t="s">
        <v>265</v>
      </c>
      <c r="E935" s="197" t="s">
        <v>1</v>
      </c>
      <c r="F935" s="198" t="s">
        <v>4700</v>
      </c>
      <c r="G935" s="13"/>
      <c r="H935" s="197" t="s">
        <v>1</v>
      </c>
      <c r="I935" s="199"/>
      <c r="J935" s="13"/>
      <c r="K935" s="13"/>
      <c r="L935" s="195"/>
      <c r="M935" s="200"/>
      <c r="N935" s="201"/>
      <c r="O935" s="201"/>
      <c r="P935" s="201"/>
      <c r="Q935" s="201"/>
      <c r="R935" s="201"/>
      <c r="S935" s="201"/>
      <c r="T935" s="20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197" t="s">
        <v>265</v>
      </c>
      <c r="AU935" s="197" t="s">
        <v>85</v>
      </c>
      <c r="AV935" s="13" t="s">
        <v>82</v>
      </c>
      <c r="AW935" s="13" t="s">
        <v>32</v>
      </c>
      <c r="AX935" s="13" t="s">
        <v>75</v>
      </c>
      <c r="AY935" s="197" t="s">
        <v>257</v>
      </c>
    </row>
    <row r="936" s="14" customFormat="1">
      <c r="A936" s="14"/>
      <c r="B936" s="203"/>
      <c r="C936" s="14"/>
      <c r="D936" s="196" t="s">
        <v>265</v>
      </c>
      <c r="E936" s="204" t="s">
        <v>1</v>
      </c>
      <c r="F936" s="205" t="s">
        <v>4864</v>
      </c>
      <c r="G936" s="14"/>
      <c r="H936" s="206">
        <v>15.699999999999999</v>
      </c>
      <c r="I936" s="207"/>
      <c r="J936" s="14"/>
      <c r="K936" s="14"/>
      <c r="L936" s="203"/>
      <c r="M936" s="208"/>
      <c r="N936" s="209"/>
      <c r="O936" s="209"/>
      <c r="P936" s="209"/>
      <c r="Q936" s="209"/>
      <c r="R936" s="209"/>
      <c r="S936" s="209"/>
      <c r="T936" s="210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04" t="s">
        <v>265</v>
      </c>
      <c r="AU936" s="204" t="s">
        <v>85</v>
      </c>
      <c r="AV936" s="14" t="s">
        <v>85</v>
      </c>
      <c r="AW936" s="14" t="s">
        <v>32</v>
      </c>
      <c r="AX936" s="14" t="s">
        <v>75</v>
      </c>
      <c r="AY936" s="204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4686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4865</v>
      </c>
      <c r="G938" s="14"/>
      <c r="H938" s="206">
        <v>22.719999999999999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4703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4866</v>
      </c>
      <c r="G940" s="14"/>
      <c r="H940" s="206">
        <v>12.890000000000001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4705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4867</v>
      </c>
      <c r="G942" s="14"/>
      <c r="H942" s="206">
        <v>40.609999999999999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4707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4868</v>
      </c>
      <c r="G944" s="14"/>
      <c r="H944" s="206">
        <v>8.5600000000000005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4709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4869</v>
      </c>
      <c r="G946" s="14"/>
      <c r="H946" s="206">
        <v>14.85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4711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4870</v>
      </c>
      <c r="G948" s="14"/>
      <c r="H948" s="206">
        <v>6.7599999999999998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4713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4871</v>
      </c>
      <c r="G950" s="14"/>
      <c r="H950" s="206">
        <v>21.149999999999999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528.73000000000002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2" customFormat="1" ht="24.15" customHeight="1">
      <c r="A952" s="38"/>
      <c r="B952" s="181"/>
      <c r="C952" s="227" t="s">
        <v>682</v>
      </c>
      <c r="D952" s="227" t="s">
        <v>315</v>
      </c>
      <c r="E952" s="228" t="s">
        <v>4872</v>
      </c>
      <c r="F952" s="229" t="s">
        <v>2091</v>
      </c>
      <c r="G952" s="230" t="s">
        <v>323</v>
      </c>
      <c r="H952" s="231">
        <v>729.971</v>
      </c>
      <c r="I952" s="232"/>
      <c r="J952" s="233">
        <f>ROUND(I952*H952,2)</f>
        <v>0</v>
      </c>
      <c r="K952" s="229" t="s">
        <v>1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</v>
      </c>
      <c r="R952" s="191">
        <f>Q952*H952</f>
        <v>0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853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4873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4874</v>
      </c>
      <c r="G954" s="14"/>
      <c r="H954" s="206">
        <v>571.30899999999997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4875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4876</v>
      </c>
      <c r="G956" s="14"/>
      <c r="H956" s="206">
        <v>63.448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634.75699999999995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75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4877</v>
      </c>
      <c r="G958" s="14"/>
      <c r="H958" s="206">
        <v>729.971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5" customFormat="1">
      <c r="A959" s="15"/>
      <c r="B959" s="211"/>
      <c r="C959" s="15"/>
      <c r="D959" s="196" t="s">
        <v>265</v>
      </c>
      <c r="E959" s="212" t="s">
        <v>1</v>
      </c>
      <c r="F959" s="213" t="s">
        <v>271</v>
      </c>
      <c r="G959" s="15"/>
      <c r="H959" s="214">
        <v>729.971</v>
      </c>
      <c r="I959" s="215"/>
      <c r="J959" s="15"/>
      <c r="K959" s="15"/>
      <c r="L959" s="211"/>
      <c r="M959" s="216"/>
      <c r="N959" s="217"/>
      <c r="O959" s="217"/>
      <c r="P959" s="217"/>
      <c r="Q959" s="217"/>
      <c r="R959" s="217"/>
      <c r="S959" s="217"/>
      <c r="T959" s="218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12" t="s">
        <v>265</v>
      </c>
      <c r="AU959" s="212" t="s">
        <v>85</v>
      </c>
      <c r="AV959" s="15" t="s">
        <v>108</v>
      </c>
      <c r="AW959" s="15" t="s">
        <v>32</v>
      </c>
      <c r="AX959" s="15" t="s">
        <v>82</v>
      </c>
      <c r="AY959" s="212" t="s">
        <v>257</v>
      </c>
    </row>
    <row r="960" s="2" customFormat="1" ht="24.15" customHeight="1">
      <c r="A960" s="38"/>
      <c r="B960" s="181"/>
      <c r="C960" s="182" t="s">
        <v>687</v>
      </c>
      <c r="D960" s="182" t="s">
        <v>259</v>
      </c>
      <c r="E960" s="183" t="s">
        <v>2127</v>
      </c>
      <c r="F960" s="184" t="s">
        <v>2128</v>
      </c>
      <c r="G960" s="185" t="s">
        <v>304</v>
      </c>
      <c r="H960" s="186">
        <v>2.25</v>
      </c>
      <c r="I960" s="187"/>
      <c r="J960" s="188">
        <f>ROUND(I960*H960,2)</f>
        <v>0</v>
      </c>
      <c r="K960" s="184" t="s">
        <v>263</v>
      </c>
      <c r="L960" s="39"/>
      <c r="M960" s="189" t="s">
        <v>1</v>
      </c>
      <c r="N960" s="190" t="s">
        <v>40</v>
      </c>
      <c r="O960" s="77"/>
      <c r="P960" s="191">
        <f>O960*H960</f>
        <v>0</v>
      </c>
      <c r="Q960" s="191">
        <v>0</v>
      </c>
      <c r="R960" s="191">
        <f>Q960*H960</f>
        <v>0</v>
      </c>
      <c r="S960" s="191">
        <v>0</v>
      </c>
      <c r="T960" s="192">
        <f>S960*H960</f>
        <v>0</v>
      </c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R960" s="193" t="s">
        <v>364</v>
      </c>
      <c r="AT960" s="193" t="s">
        <v>259</v>
      </c>
      <c r="AU960" s="193" t="s">
        <v>85</v>
      </c>
      <c r="AY960" s="19" t="s">
        <v>257</v>
      </c>
      <c r="BE960" s="194">
        <f>IF(N960="základní",J960,0)</f>
        <v>0</v>
      </c>
      <c r="BF960" s="194">
        <f>IF(N960="snížená",J960,0)</f>
        <v>0</v>
      </c>
      <c r="BG960" s="194">
        <f>IF(N960="zákl. přenesená",J960,0)</f>
        <v>0</v>
      </c>
      <c r="BH960" s="194">
        <f>IF(N960="sníž. přenesená",J960,0)</f>
        <v>0</v>
      </c>
      <c r="BI960" s="194">
        <f>IF(N960="nulová",J960,0)</f>
        <v>0</v>
      </c>
      <c r="BJ960" s="19" t="s">
        <v>82</v>
      </c>
      <c r="BK960" s="194">
        <f>ROUND(I960*H960,2)</f>
        <v>0</v>
      </c>
      <c r="BL960" s="19" t="s">
        <v>364</v>
      </c>
      <c r="BM960" s="193" t="s">
        <v>876</v>
      </c>
    </row>
    <row r="961" s="2" customFormat="1" ht="24.15" customHeight="1">
      <c r="A961" s="38"/>
      <c r="B961" s="181"/>
      <c r="C961" s="182" t="s">
        <v>692</v>
      </c>
      <c r="D961" s="182" t="s">
        <v>259</v>
      </c>
      <c r="E961" s="183" t="s">
        <v>2131</v>
      </c>
      <c r="F961" s="184" t="s">
        <v>2132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897</v>
      </c>
    </row>
    <row r="962" s="12" customFormat="1" ht="22.8" customHeight="1">
      <c r="A962" s="12"/>
      <c r="B962" s="168"/>
      <c r="C962" s="12"/>
      <c r="D962" s="169" t="s">
        <v>74</v>
      </c>
      <c r="E962" s="179" t="s">
        <v>2222</v>
      </c>
      <c r="F962" s="179" t="s">
        <v>4878</v>
      </c>
      <c r="G962" s="12"/>
      <c r="H962" s="12"/>
      <c r="I962" s="171"/>
      <c r="J962" s="180">
        <f>BK962</f>
        <v>0</v>
      </c>
      <c r="K962" s="12"/>
      <c r="L962" s="168"/>
      <c r="M962" s="173"/>
      <c r="N962" s="174"/>
      <c r="O962" s="174"/>
      <c r="P962" s="175">
        <f>SUM(P963:P1074)</f>
        <v>0</v>
      </c>
      <c r="Q962" s="174"/>
      <c r="R962" s="175">
        <f>SUM(R963:R1074)</f>
        <v>0</v>
      </c>
      <c r="S962" s="174"/>
      <c r="T962" s="176">
        <f>SUM(T963:T1074)</f>
        <v>0</v>
      </c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R962" s="169" t="s">
        <v>85</v>
      </c>
      <c r="AT962" s="177" t="s">
        <v>74</v>
      </c>
      <c r="AU962" s="177" t="s">
        <v>82</v>
      </c>
      <c r="AY962" s="169" t="s">
        <v>257</v>
      </c>
      <c r="BK962" s="178">
        <f>SUM(BK963:BK1074)</f>
        <v>0</v>
      </c>
    </row>
    <row r="963" s="2" customFormat="1" ht="24.15" customHeight="1">
      <c r="A963" s="38"/>
      <c r="B963" s="181"/>
      <c r="C963" s="182" t="s">
        <v>702</v>
      </c>
      <c r="D963" s="182" t="s">
        <v>259</v>
      </c>
      <c r="E963" s="183" t="s">
        <v>2225</v>
      </c>
      <c r="F963" s="184" t="s">
        <v>2226</v>
      </c>
      <c r="G963" s="185" t="s">
        <v>323</v>
      </c>
      <c r="H963" s="186">
        <v>2114.9200000000001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914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4649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4879</v>
      </c>
      <c r="G965" s="14"/>
      <c r="H965" s="206">
        <v>105.92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4651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4880</v>
      </c>
      <c r="G967" s="14"/>
      <c r="H967" s="206">
        <v>78.560000000000002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4669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4881</v>
      </c>
      <c r="G969" s="14"/>
      <c r="H969" s="206">
        <v>79.200000000000003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4671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4882</v>
      </c>
      <c r="G971" s="14"/>
      <c r="H971" s="206">
        <v>60.759999999999998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4673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4883</v>
      </c>
      <c r="G973" s="14"/>
      <c r="H973" s="206">
        <v>136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4675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4884</v>
      </c>
      <c r="G975" s="14"/>
      <c r="H975" s="206">
        <v>86.480000000000004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4676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4885</v>
      </c>
      <c r="G977" s="14"/>
      <c r="H977" s="206">
        <v>64.120000000000005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4678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4886</v>
      </c>
      <c r="G979" s="14"/>
      <c r="H979" s="206">
        <v>78.920000000000002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3" customFormat="1">
      <c r="A980" s="13"/>
      <c r="B980" s="195"/>
      <c r="C980" s="13"/>
      <c r="D980" s="196" t="s">
        <v>265</v>
      </c>
      <c r="E980" s="197" t="s">
        <v>1</v>
      </c>
      <c r="F980" s="198" t="s">
        <v>4680</v>
      </c>
      <c r="G980" s="13"/>
      <c r="H980" s="197" t="s">
        <v>1</v>
      </c>
      <c r="I980" s="199"/>
      <c r="J980" s="13"/>
      <c r="K980" s="13"/>
      <c r="L980" s="195"/>
      <c r="M980" s="200"/>
      <c r="N980" s="201"/>
      <c r="O980" s="201"/>
      <c r="P980" s="201"/>
      <c r="Q980" s="201"/>
      <c r="R980" s="201"/>
      <c r="S980" s="201"/>
      <c r="T980" s="20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197" t="s">
        <v>265</v>
      </c>
      <c r="AU980" s="197" t="s">
        <v>85</v>
      </c>
      <c r="AV980" s="13" t="s">
        <v>82</v>
      </c>
      <c r="AW980" s="13" t="s">
        <v>32</v>
      </c>
      <c r="AX980" s="13" t="s">
        <v>75</v>
      </c>
      <c r="AY980" s="197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4887</v>
      </c>
      <c r="G981" s="14"/>
      <c r="H981" s="206">
        <v>68.799999999999997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4653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4888</v>
      </c>
      <c r="G983" s="14"/>
      <c r="H983" s="206">
        <v>63.159999999999997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4655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4889</v>
      </c>
      <c r="G985" s="14"/>
      <c r="H985" s="206">
        <v>49.200000000000003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4684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4890</v>
      </c>
      <c r="G987" s="14"/>
      <c r="H987" s="206">
        <v>84.400000000000006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4686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4891</v>
      </c>
      <c r="G989" s="14"/>
      <c r="H989" s="206">
        <v>92.879999999999995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4688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4892</v>
      </c>
      <c r="G991" s="14"/>
      <c r="H991" s="206">
        <v>58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4690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4893</v>
      </c>
      <c r="G993" s="14"/>
      <c r="H993" s="206">
        <v>91.200000000000003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4692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4894</v>
      </c>
      <c r="G995" s="14"/>
      <c r="H995" s="206">
        <v>86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3" customFormat="1">
      <c r="A996" s="13"/>
      <c r="B996" s="195"/>
      <c r="C996" s="13"/>
      <c r="D996" s="196" t="s">
        <v>265</v>
      </c>
      <c r="E996" s="197" t="s">
        <v>1</v>
      </c>
      <c r="F996" s="198" t="s">
        <v>4694</v>
      </c>
      <c r="G996" s="13"/>
      <c r="H996" s="197" t="s">
        <v>1</v>
      </c>
      <c r="I996" s="199"/>
      <c r="J996" s="13"/>
      <c r="K996" s="13"/>
      <c r="L996" s="195"/>
      <c r="M996" s="200"/>
      <c r="N996" s="201"/>
      <c r="O996" s="201"/>
      <c r="P996" s="201"/>
      <c r="Q996" s="201"/>
      <c r="R996" s="201"/>
      <c r="S996" s="201"/>
      <c r="T996" s="20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197" t="s">
        <v>265</v>
      </c>
      <c r="AU996" s="197" t="s">
        <v>85</v>
      </c>
      <c r="AV996" s="13" t="s">
        <v>82</v>
      </c>
      <c r="AW996" s="13" t="s">
        <v>32</v>
      </c>
      <c r="AX996" s="13" t="s">
        <v>75</v>
      </c>
      <c r="AY996" s="197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4895</v>
      </c>
      <c r="G997" s="14"/>
      <c r="H997" s="206">
        <v>53.240000000000002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3" customFormat="1">
      <c r="A998" s="13"/>
      <c r="B998" s="195"/>
      <c r="C998" s="13"/>
      <c r="D998" s="196" t="s">
        <v>265</v>
      </c>
      <c r="E998" s="197" t="s">
        <v>1</v>
      </c>
      <c r="F998" s="198" t="s">
        <v>4696</v>
      </c>
      <c r="G998" s="13"/>
      <c r="H998" s="197" t="s">
        <v>1</v>
      </c>
      <c r="I998" s="199"/>
      <c r="J998" s="13"/>
      <c r="K998" s="13"/>
      <c r="L998" s="195"/>
      <c r="M998" s="200"/>
      <c r="N998" s="201"/>
      <c r="O998" s="201"/>
      <c r="P998" s="201"/>
      <c r="Q998" s="201"/>
      <c r="R998" s="201"/>
      <c r="S998" s="201"/>
      <c r="T998" s="20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197" t="s">
        <v>265</v>
      </c>
      <c r="AU998" s="197" t="s">
        <v>85</v>
      </c>
      <c r="AV998" s="13" t="s">
        <v>82</v>
      </c>
      <c r="AW998" s="13" t="s">
        <v>32</v>
      </c>
      <c r="AX998" s="13" t="s">
        <v>75</v>
      </c>
      <c r="AY998" s="197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4896</v>
      </c>
      <c r="G999" s="14"/>
      <c r="H999" s="206">
        <v>112.92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4698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4897</v>
      </c>
      <c r="G1001" s="14"/>
      <c r="H1001" s="206">
        <v>92.200000000000003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3" customFormat="1">
      <c r="A1002" s="13"/>
      <c r="B1002" s="195"/>
      <c r="C1002" s="13"/>
      <c r="D1002" s="196" t="s">
        <v>265</v>
      </c>
      <c r="E1002" s="197" t="s">
        <v>1</v>
      </c>
      <c r="F1002" s="198" t="s">
        <v>4700</v>
      </c>
      <c r="G1002" s="13"/>
      <c r="H1002" s="197" t="s">
        <v>1</v>
      </c>
      <c r="I1002" s="199"/>
      <c r="J1002" s="13"/>
      <c r="K1002" s="13"/>
      <c r="L1002" s="195"/>
      <c r="M1002" s="200"/>
      <c r="N1002" s="201"/>
      <c r="O1002" s="201"/>
      <c r="P1002" s="201"/>
      <c r="Q1002" s="201"/>
      <c r="R1002" s="201"/>
      <c r="S1002" s="201"/>
      <c r="T1002" s="20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197" t="s">
        <v>265</v>
      </c>
      <c r="AU1002" s="197" t="s">
        <v>85</v>
      </c>
      <c r="AV1002" s="13" t="s">
        <v>82</v>
      </c>
      <c r="AW1002" s="13" t="s">
        <v>32</v>
      </c>
      <c r="AX1002" s="13" t="s">
        <v>75</v>
      </c>
      <c r="AY1002" s="197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4898</v>
      </c>
      <c r="G1003" s="14"/>
      <c r="H1003" s="206">
        <v>62.799999999999997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3" customFormat="1">
      <c r="A1004" s="13"/>
      <c r="B1004" s="195"/>
      <c r="C1004" s="13"/>
      <c r="D1004" s="196" t="s">
        <v>265</v>
      </c>
      <c r="E1004" s="197" t="s">
        <v>1</v>
      </c>
      <c r="F1004" s="198" t="s">
        <v>4686</v>
      </c>
      <c r="G1004" s="13"/>
      <c r="H1004" s="197" t="s">
        <v>1</v>
      </c>
      <c r="I1004" s="199"/>
      <c r="J1004" s="13"/>
      <c r="K1004" s="13"/>
      <c r="L1004" s="195"/>
      <c r="M1004" s="200"/>
      <c r="N1004" s="201"/>
      <c r="O1004" s="201"/>
      <c r="P1004" s="201"/>
      <c r="Q1004" s="201"/>
      <c r="R1004" s="201"/>
      <c r="S1004" s="201"/>
      <c r="T1004" s="20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197" t="s">
        <v>265</v>
      </c>
      <c r="AU1004" s="197" t="s">
        <v>85</v>
      </c>
      <c r="AV1004" s="13" t="s">
        <v>82</v>
      </c>
      <c r="AW1004" s="13" t="s">
        <v>32</v>
      </c>
      <c r="AX1004" s="13" t="s">
        <v>75</v>
      </c>
      <c r="AY1004" s="197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4899</v>
      </c>
      <c r="G1005" s="14"/>
      <c r="H1005" s="206">
        <v>90.879999999999995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4703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4900</v>
      </c>
      <c r="G1007" s="14"/>
      <c r="H1007" s="206">
        <v>51.560000000000002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4705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4901</v>
      </c>
      <c r="G1009" s="14"/>
      <c r="H1009" s="206">
        <v>162.44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4707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4902</v>
      </c>
      <c r="G1011" s="14"/>
      <c r="H1011" s="206">
        <v>34.240000000000002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4709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4903</v>
      </c>
      <c r="G1013" s="14"/>
      <c r="H1013" s="206">
        <v>59.399999999999999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4711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4904</v>
      </c>
      <c r="G1015" s="14"/>
      <c r="H1015" s="206">
        <v>27.039999999999999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4713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4905</v>
      </c>
      <c r="G1017" s="14"/>
      <c r="H1017" s="206">
        <v>84.599999999999994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5" customFormat="1">
      <c r="A1018" s="15"/>
      <c r="B1018" s="211"/>
      <c r="C1018" s="15"/>
      <c r="D1018" s="196" t="s">
        <v>265</v>
      </c>
      <c r="E1018" s="212" t="s">
        <v>1</v>
      </c>
      <c r="F1018" s="213" t="s">
        <v>271</v>
      </c>
      <c r="G1018" s="15"/>
      <c r="H1018" s="214">
        <v>2114.9200000000001</v>
      </c>
      <c r="I1018" s="215"/>
      <c r="J1018" s="15"/>
      <c r="K1018" s="15"/>
      <c r="L1018" s="211"/>
      <c r="M1018" s="216"/>
      <c r="N1018" s="217"/>
      <c r="O1018" s="217"/>
      <c r="P1018" s="217"/>
      <c r="Q1018" s="217"/>
      <c r="R1018" s="217"/>
      <c r="S1018" s="217"/>
      <c r="T1018" s="218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12" t="s">
        <v>265</v>
      </c>
      <c r="AU1018" s="212" t="s">
        <v>85</v>
      </c>
      <c r="AV1018" s="15" t="s">
        <v>108</v>
      </c>
      <c r="AW1018" s="15" t="s">
        <v>32</v>
      </c>
      <c r="AX1018" s="15" t="s">
        <v>82</v>
      </c>
      <c r="AY1018" s="212" t="s">
        <v>257</v>
      </c>
    </row>
    <row r="1019" s="2" customFormat="1" ht="33" customHeight="1">
      <c r="A1019" s="38"/>
      <c r="B1019" s="181"/>
      <c r="C1019" s="182" t="s">
        <v>710</v>
      </c>
      <c r="D1019" s="182" t="s">
        <v>259</v>
      </c>
      <c r="E1019" s="183" t="s">
        <v>2229</v>
      </c>
      <c r="F1019" s="184" t="s">
        <v>2230</v>
      </c>
      <c r="G1019" s="185" t="s">
        <v>323</v>
      </c>
      <c r="H1019" s="186">
        <v>2114.9200000000001</v>
      </c>
      <c r="I1019" s="187"/>
      <c r="J1019" s="188">
        <f>ROUND(I1019*H1019,2)</f>
        <v>0</v>
      </c>
      <c r="K1019" s="184" t="s">
        <v>263</v>
      </c>
      <c r="L1019" s="39"/>
      <c r="M1019" s="189" t="s">
        <v>1</v>
      </c>
      <c r="N1019" s="190" t="s">
        <v>40</v>
      </c>
      <c r="O1019" s="77"/>
      <c r="P1019" s="191">
        <f>O1019*H1019</f>
        <v>0</v>
      </c>
      <c r="Q1019" s="191">
        <v>0</v>
      </c>
      <c r="R1019" s="191">
        <f>Q1019*H1019</f>
        <v>0</v>
      </c>
      <c r="S1019" s="191">
        <v>0</v>
      </c>
      <c r="T1019" s="192">
        <f>S1019*H1019</f>
        <v>0</v>
      </c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R1019" s="193" t="s">
        <v>364</v>
      </c>
      <c r="AT1019" s="193" t="s">
        <v>259</v>
      </c>
      <c r="AU1019" s="193" t="s">
        <v>85</v>
      </c>
      <c r="AY1019" s="19" t="s">
        <v>257</v>
      </c>
      <c r="BE1019" s="194">
        <f>IF(N1019="základní",J1019,0)</f>
        <v>0</v>
      </c>
      <c r="BF1019" s="194">
        <f>IF(N1019="snížená",J1019,0)</f>
        <v>0</v>
      </c>
      <c r="BG1019" s="194">
        <f>IF(N1019="zákl. přenesená",J1019,0)</f>
        <v>0</v>
      </c>
      <c r="BH1019" s="194">
        <f>IF(N1019="sníž. přenesená",J1019,0)</f>
        <v>0</v>
      </c>
      <c r="BI1019" s="194">
        <f>IF(N1019="nulová",J1019,0)</f>
        <v>0</v>
      </c>
      <c r="BJ1019" s="19" t="s">
        <v>82</v>
      </c>
      <c r="BK1019" s="194">
        <f>ROUND(I1019*H1019,2)</f>
        <v>0</v>
      </c>
      <c r="BL1019" s="19" t="s">
        <v>364</v>
      </c>
      <c r="BM1019" s="193" t="s">
        <v>929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4649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4879</v>
      </c>
      <c r="G1021" s="14"/>
      <c r="H1021" s="206">
        <v>105.92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3" customFormat="1">
      <c r="A1022" s="13"/>
      <c r="B1022" s="195"/>
      <c r="C1022" s="13"/>
      <c r="D1022" s="196" t="s">
        <v>265</v>
      </c>
      <c r="E1022" s="197" t="s">
        <v>1</v>
      </c>
      <c r="F1022" s="198" t="s">
        <v>4651</v>
      </c>
      <c r="G1022" s="13"/>
      <c r="H1022" s="197" t="s">
        <v>1</v>
      </c>
      <c r="I1022" s="199"/>
      <c r="J1022" s="13"/>
      <c r="K1022" s="13"/>
      <c r="L1022" s="195"/>
      <c r="M1022" s="200"/>
      <c r="N1022" s="201"/>
      <c r="O1022" s="201"/>
      <c r="P1022" s="201"/>
      <c r="Q1022" s="201"/>
      <c r="R1022" s="201"/>
      <c r="S1022" s="201"/>
      <c r="T1022" s="20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197" t="s">
        <v>265</v>
      </c>
      <c r="AU1022" s="197" t="s">
        <v>85</v>
      </c>
      <c r="AV1022" s="13" t="s">
        <v>82</v>
      </c>
      <c r="AW1022" s="13" t="s">
        <v>32</v>
      </c>
      <c r="AX1022" s="13" t="s">
        <v>75</v>
      </c>
      <c r="AY1022" s="197" t="s">
        <v>257</v>
      </c>
    </row>
    <row r="1023" s="14" customFormat="1">
      <c r="A1023" s="14"/>
      <c r="B1023" s="203"/>
      <c r="C1023" s="14"/>
      <c r="D1023" s="196" t="s">
        <v>265</v>
      </c>
      <c r="E1023" s="204" t="s">
        <v>1</v>
      </c>
      <c r="F1023" s="205" t="s">
        <v>4880</v>
      </c>
      <c r="G1023" s="14"/>
      <c r="H1023" s="206">
        <v>78.560000000000002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32</v>
      </c>
      <c r="AX1023" s="14" t="s">
        <v>75</v>
      </c>
      <c r="AY1023" s="204" t="s">
        <v>257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4669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4" customFormat="1">
      <c r="A1025" s="14"/>
      <c r="B1025" s="203"/>
      <c r="C1025" s="14"/>
      <c r="D1025" s="196" t="s">
        <v>265</v>
      </c>
      <c r="E1025" s="204" t="s">
        <v>1</v>
      </c>
      <c r="F1025" s="205" t="s">
        <v>4881</v>
      </c>
      <c r="G1025" s="14"/>
      <c r="H1025" s="206">
        <v>79.200000000000003</v>
      </c>
      <c r="I1025" s="207"/>
      <c r="J1025" s="14"/>
      <c r="K1025" s="14"/>
      <c r="L1025" s="203"/>
      <c r="M1025" s="208"/>
      <c r="N1025" s="209"/>
      <c r="O1025" s="209"/>
      <c r="P1025" s="209"/>
      <c r="Q1025" s="209"/>
      <c r="R1025" s="209"/>
      <c r="S1025" s="209"/>
      <c r="T1025" s="21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04" t="s">
        <v>265</v>
      </c>
      <c r="AU1025" s="204" t="s">
        <v>85</v>
      </c>
      <c r="AV1025" s="14" t="s">
        <v>85</v>
      </c>
      <c r="AW1025" s="14" t="s">
        <v>32</v>
      </c>
      <c r="AX1025" s="14" t="s">
        <v>75</v>
      </c>
      <c r="AY1025" s="204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4671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4882</v>
      </c>
      <c r="G1027" s="14"/>
      <c r="H1027" s="206">
        <v>60.759999999999998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4673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4883</v>
      </c>
      <c r="G1029" s="14"/>
      <c r="H1029" s="206">
        <v>136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4675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4884</v>
      </c>
      <c r="G1031" s="14"/>
      <c r="H1031" s="206">
        <v>86.480000000000004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4676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4" customFormat="1">
      <c r="A1033" s="14"/>
      <c r="B1033" s="203"/>
      <c r="C1033" s="14"/>
      <c r="D1033" s="196" t="s">
        <v>265</v>
      </c>
      <c r="E1033" s="204" t="s">
        <v>1</v>
      </c>
      <c r="F1033" s="205" t="s">
        <v>4885</v>
      </c>
      <c r="G1033" s="14"/>
      <c r="H1033" s="206">
        <v>64.120000000000005</v>
      </c>
      <c r="I1033" s="207"/>
      <c r="J1033" s="14"/>
      <c r="K1033" s="14"/>
      <c r="L1033" s="203"/>
      <c r="M1033" s="208"/>
      <c r="N1033" s="209"/>
      <c r="O1033" s="209"/>
      <c r="P1033" s="209"/>
      <c r="Q1033" s="209"/>
      <c r="R1033" s="209"/>
      <c r="S1033" s="209"/>
      <c r="T1033" s="210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04" t="s">
        <v>265</v>
      </c>
      <c r="AU1033" s="204" t="s">
        <v>85</v>
      </c>
      <c r="AV1033" s="14" t="s">
        <v>85</v>
      </c>
      <c r="AW1033" s="14" t="s">
        <v>32</v>
      </c>
      <c r="AX1033" s="14" t="s">
        <v>75</v>
      </c>
      <c r="AY1033" s="204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4678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4886</v>
      </c>
      <c r="G1035" s="14"/>
      <c r="H1035" s="206">
        <v>78.920000000000002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4680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4887</v>
      </c>
      <c r="G1037" s="14"/>
      <c r="H1037" s="206">
        <v>68.799999999999997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3" customFormat="1">
      <c r="A1038" s="13"/>
      <c r="B1038" s="195"/>
      <c r="C1038" s="13"/>
      <c r="D1038" s="196" t="s">
        <v>265</v>
      </c>
      <c r="E1038" s="197" t="s">
        <v>1</v>
      </c>
      <c r="F1038" s="198" t="s">
        <v>4653</v>
      </c>
      <c r="G1038" s="13"/>
      <c r="H1038" s="197" t="s">
        <v>1</v>
      </c>
      <c r="I1038" s="199"/>
      <c r="J1038" s="13"/>
      <c r="K1038" s="13"/>
      <c r="L1038" s="195"/>
      <c r="M1038" s="200"/>
      <c r="N1038" s="201"/>
      <c r="O1038" s="201"/>
      <c r="P1038" s="201"/>
      <c r="Q1038" s="201"/>
      <c r="R1038" s="201"/>
      <c r="S1038" s="201"/>
      <c r="T1038" s="20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197" t="s">
        <v>265</v>
      </c>
      <c r="AU1038" s="197" t="s">
        <v>85</v>
      </c>
      <c r="AV1038" s="13" t="s">
        <v>82</v>
      </c>
      <c r="AW1038" s="13" t="s">
        <v>32</v>
      </c>
      <c r="AX1038" s="13" t="s">
        <v>75</v>
      </c>
      <c r="AY1038" s="197" t="s">
        <v>257</v>
      </c>
    </row>
    <row r="1039" s="14" customFormat="1">
      <c r="A1039" s="14"/>
      <c r="B1039" s="203"/>
      <c r="C1039" s="14"/>
      <c r="D1039" s="196" t="s">
        <v>265</v>
      </c>
      <c r="E1039" s="204" t="s">
        <v>1</v>
      </c>
      <c r="F1039" s="205" t="s">
        <v>4888</v>
      </c>
      <c r="G1039" s="14"/>
      <c r="H1039" s="206">
        <v>63.159999999999997</v>
      </c>
      <c r="I1039" s="207"/>
      <c r="J1039" s="14"/>
      <c r="K1039" s="14"/>
      <c r="L1039" s="203"/>
      <c r="M1039" s="208"/>
      <c r="N1039" s="209"/>
      <c r="O1039" s="209"/>
      <c r="P1039" s="209"/>
      <c r="Q1039" s="209"/>
      <c r="R1039" s="209"/>
      <c r="S1039" s="209"/>
      <c r="T1039" s="210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04" t="s">
        <v>265</v>
      </c>
      <c r="AU1039" s="204" t="s">
        <v>85</v>
      </c>
      <c r="AV1039" s="14" t="s">
        <v>85</v>
      </c>
      <c r="AW1039" s="14" t="s">
        <v>32</v>
      </c>
      <c r="AX1039" s="14" t="s">
        <v>75</v>
      </c>
      <c r="AY1039" s="204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4655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4" customFormat="1">
      <c r="A1041" s="14"/>
      <c r="B1041" s="203"/>
      <c r="C1041" s="14"/>
      <c r="D1041" s="196" t="s">
        <v>265</v>
      </c>
      <c r="E1041" s="204" t="s">
        <v>1</v>
      </c>
      <c r="F1041" s="205" t="s">
        <v>4889</v>
      </c>
      <c r="G1041" s="14"/>
      <c r="H1041" s="206">
        <v>49.200000000000003</v>
      </c>
      <c r="I1041" s="207"/>
      <c r="J1041" s="14"/>
      <c r="K1041" s="14"/>
      <c r="L1041" s="203"/>
      <c r="M1041" s="208"/>
      <c r="N1041" s="209"/>
      <c r="O1041" s="209"/>
      <c r="P1041" s="209"/>
      <c r="Q1041" s="209"/>
      <c r="R1041" s="209"/>
      <c r="S1041" s="209"/>
      <c r="T1041" s="210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04" t="s">
        <v>265</v>
      </c>
      <c r="AU1041" s="204" t="s">
        <v>85</v>
      </c>
      <c r="AV1041" s="14" t="s">
        <v>85</v>
      </c>
      <c r="AW1041" s="14" t="s">
        <v>32</v>
      </c>
      <c r="AX1041" s="14" t="s">
        <v>75</v>
      </c>
      <c r="AY1041" s="204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4684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4890</v>
      </c>
      <c r="G1043" s="14"/>
      <c r="H1043" s="206">
        <v>84.400000000000006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4686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4891</v>
      </c>
      <c r="G1045" s="14"/>
      <c r="H1045" s="206">
        <v>92.879999999999995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4688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4892</v>
      </c>
      <c r="G1047" s="14"/>
      <c r="H1047" s="206">
        <v>58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4690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4893</v>
      </c>
      <c r="G1049" s="14"/>
      <c r="H1049" s="206">
        <v>91.200000000000003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4692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4894</v>
      </c>
      <c r="G1051" s="14"/>
      <c r="H1051" s="206">
        <v>86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4694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4" customFormat="1">
      <c r="A1053" s="14"/>
      <c r="B1053" s="203"/>
      <c r="C1053" s="14"/>
      <c r="D1053" s="196" t="s">
        <v>265</v>
      </c>
      <c r="E1053" s="204" t="s">
        <v>1</v>
      </c>
      <c r="F1053" s="205" t="s">
        <v>4895</v>
      </c>
      <c r="G1053" s="14"/>
      <c r="H1053" s="206">
        <v>53.240000000000002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32</v>
      </c>
      <c r="AX1053" s="14" t="s">
        <v>75</v>
      </c>
      <c r="AY1053" s="204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4696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4896</v>
      </c>
      <c r="G1055" s="14"/>
      <c r="H1055" s="206">
        <v>112.92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4698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4897</v>
      </c>
      <c r="G1057" s="14"/>
      <c r="H1057" s="206">
        <v>92.200000000000003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4700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4898</v>
      </c>
      <c r="G1059" s="14"/>
      <c r="H1059" s="206">
        <v>62.799999999999997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3" customFormat="1">
      <c r="A1060" s="13"/>
      <c r="B1060" s="195"/>
      <c r="C1060" s="13"/>
      <c r="D1060" s="196" t="s">
        <v>265</v>
      </c>
      <c r="E1060" s="197" t="s">
        <v>1</v>
      </c>
      <c r="F1060" s="198" t="s">
        <v>4686</v>
      </c>
      <c r="G1060" s="13"/>
      <c r="H1060" s="197" t="s">
        <v>1</v>
      </c>
      <c r="I1060" s="199"/>
      <c r="J1060" s="13"/>
      <c r="K1060" s="13"/>
      <c r="L1060" s="195"/>
      <c r="M1060" s="200"/>
      <c r="N1060" s="201"/>
      <c r="O1060" s="201"/>
      <c r="P1060" s="201"/>
      <c r="Q1060" s="201"/>
      <c r="R1060" s="201"/>
      <c r="S1060" s="201"/>
      <c r="T1060" s="20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197" t="s">
        <v>265</v>
      </c>
      <c r="AU1060" s="197" t="s">
        <v>85</v>
      </c>
      <c r="AV1060" s="13" t="s">
        <v>82</v>
      </c>
      <c r="AW1060" s="13" t="s">
        <v>32</v>
      </c>
      <c r="AX1060" s="13" t="s">
        <v>75</v>
      </c>
      <c r="AY1060" s="197" t="s">
        <v>257</v>
      </c>
    </row>
    <row r="1061" s="14" customFormat="1">
      <c r="A1061" s="14"/>
      <c r="B1061" s="203"/>
      <c r="C1061" s="14"/>
      <c r="D1061" s="196" t="s">
        <v>265</v>
      </c>
      <c r="E1061" s="204" t="s">
        <v>1</v>
      </c>
      <c r="F1061" s="205" t="s">
        <v>4899</v>
      </c>
      <c r="G1061" s="14"/>
      <c r="H1061" s="206">
        <v>90.879999999999995</v>
      </c>
      <c r="I1061" s="207"/>
      <c r="J1061" s="14"/>
      <c r="K1061" s="14"/>
      <c r="L1061" s="203"/>
      <c r="M1061" s="208"/>
      <c r="N1061" s="209"/>
      <c r="O1061" s="209"/>
      <c r="P1061" s="209"/>
      <c r="Q1061" s="209"/>
      <c r="R1061" s="209"/>
      <c r="S1061" s="209"/>
      <c r="T1061" s="210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04" t="s">
        <v>265</v>
      </c>
      <c r="AU1061" s="204" t="s">
        <v>85</v>
      </c>
      <c r="AV1061" s="14" t="s">
        <v>85</v>
      </c>
      <c r="AW1061" s="14" t="s">
        <v>32</v>
      </c>
      <c r="AX1061" s="14" t="s">
        <v>75</v>
      </c>
      <c r="AY1061" s="204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4703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4900</v>
      </c>
      <c r="G1063" s="14"/>
      <c r="H1063" s="206">
        <v>51.560000000000002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4705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4901</v>
      </c>
      <c r="G1065" s="14"/>
      <c r="H1065" s="206">
        <v>162.44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4707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4902</v>
      </c>
      <c r="G1067" s="14"/>
      <c r="H1067" s="206">
        <v>34.240000000000002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3" customFormat="1">
      <c r="A1068" s="13"/>
      <c r="B1068" s="195"/>
      <c r="C1068" s="13"/>
      <c r="D1068" s="196" t="s">
        <v>265</v>
      </c>
      <c r="E1068" s="197" t="s">
        <v>1</v>
      </c>
      <c r="F1068" s="198" t="s">
        <v>4709</v>
      </c>
      <c r="G1068" s="13"/>
      <c r="H1068" s="197" t="s">
        <v>1</v>
      </c>
      <c r="I1068" s="199"/>
      <c r="J1068" s="13"/>
      <c r="K1068" s="13"/>
      <c r="L1068" s="195"/>
      <c r="M1068" s="200"/>
      <c r="N1068" s="201"/>
      <c r="O1068" s="201"/>
      <c r="P1068" s="201"/>
      <c r="Q1068" s="201"/>
      <c r="R1068" s="201"/>
      <c r="S1068" s="201"/>
      <c r="T1068" s="20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197" t="s">
        <v>265</v>
      </c>
      <c r="AU1068" s="197" t="s">
        <v>85</v>
      </c>
      <c r="AV1068" s="13" t="s">
        <v>82</v>
      </c>
      <c r="AW1068" s="13" t="s">
        <v>32</v>
      </c>
      <c r="AX1068" s="13" t="s">
        <v>75</v>
      </c>
      <c r="AY1068" s="197" t="s">
        <v>257</v>
      </c>
    </row>
    <row r="1069" s="14" customFormat="1">
      <c r="A1069" s="14"/>
      <c r="B1069" s="203"/>
      <c r="C1069" s="14"/>
      <c r="D1069" s="196" t="s">
        <v>265</v>
      </c>
      <c r="E1069" s="204" t="s">
        <v>1</v>
      </c>
      <c r="F1069" s="205" t="s">
        <v>4903</v>
      </c>
      <c r="G1069" s="14"/>
      <c r="H1069" s="206">
        <v>59.399999999999999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32</v>
      </c>
      <c r="AX1069" s="14" t="s">
        <v>75</v>
      </c>
      <c r="AY1069" s="204" t="s">
        <v>257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4711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4" customFormat="1">
      <c r="A1071" s="14"/>
      <c r="B1071" s="203"/>
      <c r="C1071" s="14"/>
      <c r="D1071" s="196" t="s">
        <v>265</v>
      </c>
      <c r="E1071" s="204" t="s">
        <v>1</v>
      </c>
      <c r="F1071" s="205" t="s">
        <v>4904</v>
      </c>
      <c r="G1071" s="14"/>
      <c r="H1071" s="206">
        <v>27.039999999999999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32</v>
      </c>
      <c r="AX1071" s="14" t="s">
        <v>75</v>
      </c>
      <c r="AY1071" s="204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4713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4905</v>
      </c>
      <c r="G1073" s="14"/>
      <c r="H1073" s="206">
        <v>84.599999999999994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2114.9200000000001</v>
      </c>
      <c r="I1074" s="215"/>
      <c r="J1074" s="15"/>
      <c r="K1074" s="15"/>
      <c r="L1074" s="211"/>
      <c r="M1074" s="250"/>
      <c r="N1074" s="251"/>
      <c r="O1074" s="251"/>
      <c r="P1074" s="251"/>
      <c r="Q1074" s="251"/>
      <c r="R1074" s="251"/>
      <c r="S1074" s="251"/>
      <c r="T1074" s="252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2" customFormat="1" ht="6.96" customHeight="1">
      <c r="A1075" s="38"/>
      <c r="B1075" s="60"/>
      <c r="C1075" s="61"/>
      <c r="D1075" s="61"/>
      <c r="E1075" s="61"/>
      <c r="F1075" s="61"/>
      <c r="G1075" s="61"/>
      <c r="H1075" s="61"/>
      <c r="I1075" s="61"/>
      <c r="J1075" s="61"/>
      <c r="K1075" s="61"/>
      <c r="L1075" s="39"/>
      <c r="M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</row>
  </sheetData>
  <autoFilter ref="C139:K10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2346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2348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2349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4634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2350</v>
      </c>
      <c r="F128" s="170" t="s">
        <v>2351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2352</v>
      </c>
      <c r="F129" s="184" t="s">
        <v>2353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4906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2356</v>
      </c>
      <c r="F131" s="184" t="s">
        <v>2357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2358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4907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2360</v>
      </c>
      <c r="F133" s="184" t="s">
        <v>2361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2358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4907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2394</v>
      </c>
      <c r="F135" s="184" t="s">
        <v>2395</v>
      </c>
      <c r="G135" s="185" t="s">
        <v>1798</v>
      </c>
      <c r="H135" s="186">
        <v>40</v>
      </c>
      <c r="I135" s="187"/>
      <c r="J135" s="188">
        <f>ROUND(I135*H135,2)</f>
        <v>0</v>
      </c>
      <c r="K135" s="184" t="s">
        <v>2358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4906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2396</v>
      </c>
      <c r="F137" s="184" t="s">
        <v>2397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2358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4906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2400</v>
      </c>
      <c r="F139" s="184" t="s">
        <v>2401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2358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2398</v>
      </c>
      <c r="F140" s="184" t="s">
        <v>2399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2358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4906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2402</v>
      </c>
      <c r="F142" s="184" t="s">
        <v>2403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2358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2404</v>
      </c>
      <c r="F143" s="184" t="s">
        <v>2405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2358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4906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2408</v>
      </c>
      <c r="F145" s="184" t="s">
        <v>2409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2358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2406</v>
      </c>
      <c r="F146" s="184" t="s">
        <v>2407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2358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4906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2410</v>
      </c>
      <c r="F148" s="184" t="s">
        <v>2411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2358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2362</v>
      </c>
      <c r="F149" s="184" t="s">
        <v>2413</v>
      </c>
      <c r="G149" s="185" t="s">
        <v>2368</v>
      </c>
      <c r="H149" s="186">
        <v>8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4906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4908</v>
      </c>
      <c r="F151" s="184" t="s">
        <v>4909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2358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4906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4910</v>
      </c>
      <c r="F153" s="184" t="s">
        <v>4911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2358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4906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4912</v>
      </c>
      <c r="F155" s="184" t="s">
        <v>4913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2358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4914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2414</v>
      </c>
      <c r="F157" s="184" t="s">
        <v>2415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2358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4906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2416</v>
      </c>
      <c r="F159" s="184" t="s">
        <v>2417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2358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4906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2418</v>
      </c>
      <c r="F161" s="184" t="s">
        <v>2419</v>
      </c>
      <c r="G161" s="185" t="s">
        <v>2420</v>
      </c>
      <c r="H161" s="186">
        <v>5</v>
      </c>
      <c r="I161" s="187"/>
      <c r="J161" s="188">
        <f>ROUND(I161*H161,2)</f>
        <v>0</v>
      </c>
      <c r="K161" s="184" t="s">
        <v>2358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4906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2423</v>
      </c>
      <c r="F163" s="184" t="s">
        <v>2424</v>
      </c>
      <c r="G163" s="185" t="s">
        <v>2425</v>
      </c>
      <c r="H163" s="246"/>
      <c r="I163" s="187"/>
      <c r="J163" s="188">
        <f>ROUND(I163*H163,2)</f>
        <v>0</v>
      </c>
      <c r="K163" s="184" t="s">
        <v>2358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1061</v>
      </c>
      <c r="E164" s="38"/>
      <c r="F164" s="237" t="s">
        <v>2426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1061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2445</v>
      </c>
      <c r="F165" s="170" t="s">
        <v>2446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4915</v>
      </c>
      <c r="F166" s="184" t="s">
        <v>2448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4906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4916</v>
      </c>
      <c r="F168" s="184" t="s">
        <v>2451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4906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2452</v>
      </c>
      <c r="F170" s="184" t="s">
        <v>2453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2358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4906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2454</v>
      </c>
      <c r="F172" s="229" t="s">
        <v>2455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2358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4906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2456</v>
      </c>
      <c r="F174" s="229" t="s">
        <v>2457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2358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4906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4917</v>
      </c>
      <c r="F176" s="184" t="s">
        <v>2474</v>
      </c>
      <c r="G176" s="185" t="s">
        <v>2368</v>
      </c>
      <c r="H176" s="186">
        <v>2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4906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2475</v>
      </c>
      <c r="F178" s="184" t="s">
        <v>2476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2358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4906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4918</v>
      </c>
      <c r="F180" s="184" t="s">
        <v>2393</v>
      </c>
      <c r="G180" s="185" t="s">
        <v>2368</v>
      </c>
      <c r="H180" s="186">
        <v>2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4906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4919</v>
      </c>
      <c r="F182" s="184" t="s">
        <v>4920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2358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710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4906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4921</v>
      </c>
      <c r="F184" s="184" t="s">
        <v>4922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2358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4906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4923</v>
      </c>
      <c r="F186" s="184" t="s">
        <v>4924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2358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739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4906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2498</v>
      </c>
      <c r="F188" s="184" t="s">
        <v>2499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2358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4906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2500</v>
      </c>
      <c r="F190" s="184" t="s">
        <v>2501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2358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762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4906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2394</v>
      </c>
      <c r="F192" s="184" t="s">
        <v>2395</v>
      </c>
      <c r="G192" s="185" t="s">
        <v>1798</v>
      </c>
      <c r="H192" s="186">
        <v>40</v>
      </c>
      <c r="I192" s="187"/>
      <c r="J192" s="188">
        <f>ROUND(I192*H192,2)</f>
        <v>0</v>
      </c>
      <c r="K192" s="184" t="s">
        <v>2358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770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4906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4925</v>
      </c>
      <c r="F194" s="184" t="s">
        <v>4926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2354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782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4906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2502</v>
      </c>
      <c r="F196" s="184" t="s">
        <v>2503</v>
      </c>
      <c r="G196" s="185" t="s">
        <v>2425</v>
      </c>
      <c r="H196" s="246"/>
      <c r="I196" s="187"/>
      <c r="J196" s="188">
        <f>ROUND(I196*H196,2)</f>
        <v>0</v>
      </c>
      <c r="K196" s="184" t="s">
        <v>2358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795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2444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2504</v>
      </c>
      <c r="F198" s="170" t="s">
        <v>2505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2506</v>
      </c>
      <c r="F199" s="184" t="s">
        <v>2507</v>
      </c>
      <c r="G199" s="185" t="s">
        <v>2508</v>
      </c>
      <c r="H199" s="186">
        <v>32</v>
      </c>
      <c r="I199" s="187"/>
      <c r="J199" s="188">
        <f>ROUND(I199*H199,2)</f>
        <v>0</v>
      </c>
      <c r="K199" s="184" t="s">
        <v>2354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803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2510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4439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2349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4634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2512</v>
      </c>
      <c r="F127" s="170" t="s">
        <v>4440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2520</v>
      </c>
      <c r="F128" s="184" t="s">
        <v>2521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2358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4927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2528</v>
      </c>
      <c r="F130" s="184" t="s">
        <v>2529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2358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4928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2534</v>
      </c>
      <c r="F132" s="184" t="s">
        <v>2535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2358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4446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2555</v>
      </c>
      <c r="F134" s="184" t="s">
        <v>2556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2557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2562</v>
      </c>
      <c r="F136" s="184" t="s">
        <v>2563</v>
      </c>
      <c r="G136" s="185" t="s">
        <v>2368</v>
      </c>
      <c r="H136" s="186">
        <v>2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2533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2584</v>
      </c>
      <c r="F138" s="184" t="s">
        <v>4929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2533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2590</v>
      </c>
      <c r="F140" s="184" t="s">
        <v>2591</v>
      </c>
      <c r="G140" s="185" t="s">
        <v>2420</v>
      </c>
      <c r="H140" s="186">
        <v>120</v>
      </c>
      <c r="I140" s="187"/>
      <c r="J140" s="188">
        <f>ROUND(I140*H140,2)</f>
        <v>0</v>
      </c>
      <c r="K140" s="184" t="s">
        <v>2358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2592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2603</v>
      </c>
      <c r="F142" s="184" t="s">
        <v>2604</v>
      </c>
      <c r="G142" s="185" t="s">
        <v>2425</v>
      </c>
      <c r="H142" s="246"/>
      <c r="I142" s="187"/>
      <c r="J142" s="188">
        <f>ROUND(I142*H142,2)</f>
        <v>0</v>
      </c>
      <c r="K142" s="184" t="s">
        <v>2358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2504</v>
      </c>
      <c r="F143" s="170" t="s">
        <v>2505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2605</v>
      </c>
      <c r="F144" s="184" t="s">
        <v>2606</v>
      </c>
      <c r="G144" s="185" t="s">
        <v>2508</v>
      </c>
      <c r="H144" s="186">
        <v>32</v>
      </c>
      <c r="I144" s="187"/>
      <c r="J144" s="188">
        <f>ROUND(I144*H144,2)</f>
        <v>0</v>
      </c>
      <c r="K144" s="184" t="s">
        <v>2354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4930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ROUND((SUM(BE125:BE130)),  2)</f>
        <v>0</v>
      </c>
      <c r="G37" s="38"/>
      <c r="H37" s="38"/>
      <c r="I37" s="138">
        <v>0.20999999999999999</v>
      </c>
      <c r="J37" s="137">
        <f>ROUND(((SUM(BE125:BE130))*I37),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ROUND((SUM(BF125:BF130)),  2)</f>
        <v>0</v>
      </c>
      <c r="G38" s="38"/>
      <c r="H38" s="38"/>
      <c r="I38" s="138">
        <v>0.14999999999999999</v>
      </c>
      <c r="J38" s="137">
        <f>ROUND(((SUM(BF125:BF130))*I38),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4931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4634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D.1.4c - Silnoproudá elektrotechnika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4932</v>
      </c>
      <c r="F126" s="170" t="s">
        <v>4933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SUM(P127:P130)</f>
        <v>0</v>
      </c>
      <c r="Q126" s="174"/>
      <c r="R126" s="175">
        <f>SUM(R127:R130)</f>
        <v>0</v>
      </c>
      <c r="S126" s="174"/>
      <c r="T126" s="176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SUM(BK127:BK130)</f>
        <v>0</v>
      </c>
    </row>
    <row r="127" s="2" customFormat="1" ht="44.25" customHeight="1">
      <c r="A127" s="38"/>
      <c r="B127" s="181"/>
      <c r="C127" s="182" t="s">
        <v>82</v>
      </c>
      <c r="D127" s="182" t="s">
        <v>259</v>
      </c>
      <c r="E127" s="183" t="s">
        <v>4934</v>
      </c>
      <c r="F127" s="184" t="s">
        <v>4935</v>
      </c>
      <c r="G127" s="185" t="s">
        <v>416</v>
      </c>
      <c r="H127" s="186">
        <v>1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7.8" customHeight="1">
      <c r="A128" s="38"/>
      <c r="B128" s="181"/>
      <c r="C128" s="182" t="s">
        <v>85</v>
      </c>
      <c r="D128" s="182" t="s">
        <v>259</v>
      </c>
      <c r="E128" s="183" t="s">
        <v>4936</v>
      </c>
      <c r="F128" s="184" t="s">
        <v>4937</v>
      </c>
      <c r="G128" s="185" t="s">
        <v>416</v>
      </c>
      <c r="H128" s="186">
        <v>1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16.5" customHeight="1">
      <c r="A129" s="38"/>
      <c r="B129" s="181"/>
      <c r="C129" s="182" t="s">
        <v>92</v>
      </c>
      <c r="D129" s="182" t="s">
        <v>259</v>
      </c>
      <c r="E129" s="183" t="s">
        <v>4938</v>
      </c>
      <c r="F129" s="184" t="s">
        <v>4939</v>
      </c>
      <c r="G129" s="185" t="s">
        <v>416</v>
      </c>
      <c r="H129" s="186">
        <v>1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16.5" customHeight="1">
      <c r="A130" s="38"/>
      <c r="B130" s="181"/>
      <c r="C130" s="182" t="s">
        <v>108</v>
      </c>
      <c r="D130" s="182" t="s">
        <v>259</v>
      </c>
      <c r="E130" s="183" t="s">
        <v>4940</v>
      </c>
      <c r="F130" s="184" t="s">
        <v>4941</v>
      </c>
      <c r="G130" s="185" t="s">
        <v>416</v>
      </c>
      <c r="H130" s="186">
        <v>1</v>
      </c>
      <c r="I130" s="187"/>
      <c r="J130" s="188">
        <f>ROUND(I130*H130,2)</f>
        <v>0</v>
      </c>
      <c r="K130" s="184" t="s">
        <v>2354</v>
      </c>
      <c r="L130" s="39"/>
      <c r="M130" s="241" t="s">
        <v>1</v>
      </c>
      <c r="N130" s="242" t="s">
        <v>40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307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24:K1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4942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4943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4944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3322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4945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3324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4946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4947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4948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4949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4950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4634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3328</v>
      </c>
      <c r="F136" s="170" t="s">
        <v>4951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4952</v>
      </c>
      <c r="F137" s="184" t="s">
        <v>4953</v>
      </c>
      <c r="G137" s="185" t="s">
        <v>2368</v>
      </c>
      <c r="H137" s="186">
        <v>1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4954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4955</v>
      </c>
      <c r="F139" s="184" t="s">
        <v>4956</v>
      </c>
      <c r="G139" s="185" t="s">
        <v>2368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4957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4958</v>
      </c>
      <c r="F141" s="184" t="s">
        <v>4959</v>
      </c>
      <c r="G141" s="185" t="s">
        <v>2368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4957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4960</v>
      </c>
      <c r="F143" s="184" t="s">
        <v>4961</v>
      </c>
      <c r="G143" s="185" t="s">
        <v>2368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4962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4963</v>
      </c>
      <c r="F145" s="184" t="s">
        <v>3340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4957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4964</v>
      </c>
      <c r="F147" s="184" t="s">
        <v>3342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4957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4965</v>
      </c>
      <c r="F149" s="184" t="s">
        <v>4966</v>
      </c>
      <c r="G149" s="185" t="s">
        <v>2368</v>
      </c>
      <c r="H149" s="186">
        <v>1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4957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4967</v>
      </c>
      <c r="F151" s="184" t="s">
        <v>4968</v>
      </c>
      <c r="G151" s="185" t="s">
        <v>2368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4969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4970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4971</v>
      </c>
      <c r="F153" s="184" t="s">
        <v>4972</v>
      </c>
      <c r="G153" s="185" t="s">
        <v>2368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4973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4974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4975</v>
      </c>
      <c r="F155" s="184" t="s">
        <v>4976</v>
      </c>
      <c r="G155" s="185" t="s">
        <v>2368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4977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4974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4978</v>
      </c>
      <c r="F157" s="184" t="s">
        <v>4979</v>
      </c>
      <c r="G157" s="185" t="s">
        <v>2368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4980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4974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3347</v>
      </c>
      <c r="F159" s="170" t="s">
        <v>4981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4982</v>
      </c>
      <c r="F160" s="184" t="s">
        <v>4983</v>
      </c>
      <c r="G160" s="185" t="s">
        <v>2368</v>
      </c>
      <c r="H160" s="186">
        <v>1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4984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4985</v>
      </c>
      <c r="F162" s="184" t="s">
        <v>4956</v>
      </c>
      <c r="G162" s="185" t="s">
        <v>2368</v>
      </c>
      <c r="H162" s="186">
        <v>1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4962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4986</v>
      </c>
      <c r="F164" s="184" t="s">
        <v>4959</v>
      </c>
      <c r="G164" s="185" t="s">
        <v>2368</v>
      </c>
      <c r="H164" s="186">
        <v>1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4962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4987</v>
      </c>
      <c r="F166" s="184" t="s">
        <v>4961</v>
      </c>
      <c r="G166" s="185" t="s">
        <v>2368</v>
      </c>
      <c r="H166" s="186">
        <v>1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4957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4988</v>
      </c>
      <c r="F168" s="184" t="s">
        <v>4989</v>
      </c>
      <c r="G168" s="185" t="s">
        <v>2368</v>
      </c>
      <c r="H168" s="186">
        <v>1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4962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4990</v>
      </c>
      <c r="F170" s="184" t="s">
        <v>3340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4962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4991</v>
      </c>
      <c r="F172" s="184" t="s">
        <v>3342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4962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4992</v>
      </c>
      <c r="F174" s="184" t="s">
        <v>4966</v>
      </c>
      <c r="G174" s="185" t="s">
        <v>2368</v>
      </c>
      <c r="H174" s="186">
        <v>2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4962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4993</v>
      </c>
      <c r="F176" s="184" t="s">
        <v>4994</v>
      </c>
      <c r="G176" s="185" t="s">
        <v>2368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4995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4996</v>
      </c>
      <c r="F177" s="184" t="s">
        <v>4997</v>
      </c>
      <c r="G177" s="185" t="s">
        <v>2368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4998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4974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4999</v>
      </c>
      <c r="F179" s="184" t="s">
        <v>5000</v>
      </c>
      <c r="G179" s="185" t="s">
        <v>2368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5001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4974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3390</v>
      </c>
      <c r="F181" s="170" t="s">
        <v>5002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5003</v>
      </c>
      <c r="F182" s="184" t="s">
        <v>3366</v>
      </c>
      <c r="G182" s="185" t="s">
        <v>2368</v>
      </c>
      <c r="H182" s="186">
        <v>2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4957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5004</v>
      </c>
      <c r="F184" s="184" t="s">
        <v>3435</v>
      </c>
      <c r="G184" s="185" t="s">
        <v>3338</v>
      </c>
      <c r="H184" s="186">
        <v>6</v>
      </c>
      <c r="I184" s="187"/>
      <c r="J184" s="188">
        <f>ROUND(I184*H184,2)</f>
        <v>0</v>
      </c>
      <c r="K184" s="184" t="s">
        <v>2354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4957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5005</v>
      </c>
      <c r="F186" s="184" t="s">
        <v>3340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4957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5006</v>
      </c>
      <c r="F188" s="184" t="s">
        <v>3342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4957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5007</v>
      </c>
      <c r="F190" s="184" t="s">
        <v>3344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2354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5008</v>
      </c>
      <c r="F191" s="184" t="s">
        <v>3346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5009</v>
      </c>
      <c r="F192" s="184" t="s">
        <v>5010</v>
      </c>
      <c r="G192" s="185" t="s">
        <v>2508</v>
      </c>
      <c r="H192" s="186">
        <v>32</v>
      </c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3443</v>
      </c>
      <c r="F193" s="170" t="s">
        <v>3444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3445</v>
      </c>
      <c r="F194" s="184" t="s">
        <v>5011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2354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5012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3451</v>
      </c>
      <c r="F196" s="170" t="s">
        <v>5013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4594</v>
      </c>
      <c r="F197" s="184" t="s">
        <v>5014</v>
      </c>
      <c r="G197" s="185" t="s">
        <v>2368</v>
      </c>
      <c r="H197" s="186">
        <v>1</v>
      </c>
      <c r="I197" s="187"/>
      <c r="J197" s="188">
        <f>ROUND(I197*H197,2)</f>
        <v>0</v>
      </c>
      <c r="K197" s="184" t="s">
        <v>2354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3456</v>
      </c>
      <c r="F198" s="170" t="s">
        <v>3457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4595</v>
      </c>
      <c r="F199" s="184" t="s">
        <v>3459</v>
      </c>
      <c r="G199" s="185" t="s">
        <v>2368</v>
      </c>
      <c r="H199" s="186">
        <v>1</v>
      </c>
      <c r="I199" s="187"/>
      <c r="J199" s="188">
        <f>ROUND(I199*H199,2)</f>
        <v>0</v>
      </c>
      <c r="K199" s="184" t="s">
        <v>2354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3460</v>
      </c>
      <c r="F200" s="170" t="s">
        <v>5015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4596</v>
      </c>
      <c r="F201" s="184" t="s">
        <v>5016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2354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3486</v>
      </c>
      <c r="F202" s="170" t="s">
        <v>5017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4597</v>
      </c>
      <c r="F203" s="184" t="s">
        <v>5018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2354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3461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4598</v>
      </c>
      <c r="F205" s="184" t="s">
        <v>3463</v>
      </c>
      <c r="G205" s="185" t="s">
        <v>2508</v>
      </c>
      <c r="H205" s="186">
        <v>7.5</v>
      </c>
      <c r="I205" s="187"/>
      <c r="J205" s="188">
        <f>ROUND(I205*H205,2)</f>
        <v>0</v>
      </c>
      <c r="K205" s="184" t="s">
        <v>2354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4599</v>
      </c>
      <c r="F206" s="184" t="s">
        <v>3465</v>
      </c>
      <c r="G206" s="185" t="s">
        <v>2508</v>
      </c>
      <c r="H206" s="186">
        <v>7.5</v>
      </c>
      <c r="I206" s="187"/>
      <c r="J206" s="188">
        <f>ROUND(I206*H206,2)</f>
        <v>0</v>
      </c>
      <c r="K206" s="184" t="s">
        <v>2354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710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4600</v>
      </c>
      <c r="F207" s="184" t="s">
        <v>3467</v>
      </c>
      <c r="G207" s="185" t="s">
        <v>2508</v>
      </c>
      <c r="H207" s="186">
        <v>15</v>
      </c>
      <c r="I207" s="187"/>
      <c r="J207" s="188">
        <f>ROUND(I207*H207,2)</f>
        <v>0</v>
      </c>
      <c r="K207" s="184" t="s">
        <v>2354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726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4601</v>
      </c>
      <c r="F208" s="184" t="s">
        <v>3469</v>
      </c>
      <c r="G208" s="185" t="s">
        <v>2508</v>
      </c>
      <c r="H208" s="186">
        <v>3</v>
      </c>
      <c r="I208" s="187"/>
      <c r="J208" s="188">
        <f>ROUND(I208*H208,2)</f>
        <v>0</v>
      </c>
      <c r="K208" s="184" t="s">
        <v>2354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739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4602</v>
      </c>
      <c r="F209" s="184" t="s">
        <v>3474</v>
      </c>
      <c r="G209" s="185" t="s">
        <v>2508</v>
      </c>
      <c r="H209" s="186">
        <v>2</v>
      </c>
      <c r="I209" s="187"/>
      <c r="J209" s="188">
        <f>ROUND(I209*H209,2)</f>
        <v>0</v>
      </c>
      <c r="K209" s="184" t="s">
        <v>2354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750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4603</v>
      </c>
      <c r="F210" s="184" t="s">
        <v>3476</v>
      </c>
      <c r="G210" s="185" t="s">
        <v>2368</v>
      </c>
      <c r="H210" s="186">
        <v>1</v>
      </c>
      <c r="I210" s="187"/>
      <c r="J210" s="188">
        <f>ROUND(I210*H210,2)</f>
        <v>0</v>
      </c>
      <c r="K210" s="184" t="s">
        <v>2354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762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4604</v>
      </c>
      <c r="F211" s="184" t="s">
        <v>3478</v>
      </c>
      <c r="G211" s="185" t="s">
        <v>2368</v>
      </c>
      <c r="H211" s="186">
        <v>1</v>
      </c>
      <c r="I211" s="187"/>
      <c r="J211" s="188">
        <f>ROUND(I211*H211,2)</f>
        <v>0</v>
      </c>
      <c r="K211" s="184" t="s">
        <v>2354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770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4605</v>
      </c>
      <c r="F212" s="184" t="s">
        <v>3480</v>
      </c>
      <c r="G212" s="185" t="s">
        <v>2368</v>
      </c>
      <c r="H212" s="186">
        <v>1</v>
      </c>
      <c r="I212" s="187"/>
      <c r="J212" s="188">
        <f>ROUND(I212*H212,2)</f>
        <v>0</v>
      </c>
      <c r="K212" s="184" t="s">
        <v>2354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782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3481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4606</v>
      </c>
      <c r="F214" s="184" t="s">
        <v>3483</v>
      </c>
      <c r="G214" s="185" t="s">
        <v>2508</v>
      </c>
      <c r="H214" s="186">
        <v>22.5</v>
      </c>
      <c r="I214" s="187"/>
      <c r="J214" s="188">
        <f>ROUND(I214*H214,2)</f>
        <v>0</v>
      </c>
      <c r="K214" s="184" t="s">
        <v>2354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795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4607</v>
      </c>
      <c r="F215" s="184" t="s">
        <v>3485</v>
      </c>
      <c r="G215" s="185" t="s">
        <v>2508</v>
      </c>
      <c r="H215" s="186">
        <v>12</v>
      </c>
      <c r="I215" s="187"/>
      <c r="J215" s="188">
        <f>ROUND(I215*H215,2)</f>
        <v>0</v>
      </c>
      <c r="K215" s="184" t="s">
        <v>2354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803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3487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4608</v>
      </c>
      <c r="F217" s="184" t="s">
        <v>3489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2354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812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3492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4609</v>
      </c>
      <c r="F219" s="184" t="s">
        <v>3173</v>
      </c>
      <c r="G219" s="185" t="s">
        <v>2368</v>
      </c>
      <c r="H219" s="186">
        <v>1</v>
      </c>
      <c r="I219" s="187"/>
      <c r="J219" s="188">
        <f>ROUND(I219*H219,2)</f>
        <v>0</v>
      </c>
      <c r="K219" s="184" t="s">
        <v>2354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821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5019</v>
      </c>
      <c r="F220" s="184" t="s">
        <v>2505</v>
      </c>
      <c r="G220" s="185" t="s">
        <v>2368</v>
      </c>
      <c r="H220" s="186">
        <v>1</v>
      </c>
      <c r="I220" s="187"/>
      <c r="J220" s="188">
        <f>ROUND(I220*H220,2)</f>
        <v>0</v>
      </c>
      <c r="K220" s="184" t="s">
        <v>2354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830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5020</v>
      </c>
      <c r="F221" s="184" t="s">
        <v>3496</v>
      </c>
      <c r="G221" s="185" t="s">
        <v>2368</v>
      </c>
      <c r="H221" s="186">
        <v>1</v>
      </c>
      <c r="I221" s="187"/>
      <c r="J221" s="188">
        <f>ROUND(I221*H221,2)</f>
        <v>0</v>
      </c>
      <c r="K221" s="184" t="s">
        <v>2354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853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5021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4634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3206</v>
      </c>
      <c r="F126" s="170" t="s">
        <v>3618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5022</v>
      </c>
      <c r="G127" s="185" t="s">
        <v>2368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5023</v>
      </c>
      <c r="G128" s="185" t="s">
        <v>2368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5024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5025</v>
      </c>
      <c r="G130" s="185" t="s">
        <v>2368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5026</v>
      </c>
      <c r="G131" s="185" t="s">
        <v>2368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5024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3641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3642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5027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3645</v>
      </c>
      <c r="G136" s="185" t="s">
        <v>2368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3646</v>
      </c>
      <c r="G137" s="185" t="s">
        <v>2368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5028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3015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5024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5029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5030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3014</v>
      </c>
      <c r="F143" s="184" t="s">
        <v>3655</v>
      </c>
      <c r="G143" s="185" t="s">
        <v>2508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5031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3017</v>
      </c>
      <c r="F145" s="184" t="s">
        <v>5032</v>
      </c>
      <c r="G145" s="185" t="s">
        <v>2508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5031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3020</v>
      </c>
      <c r="F147" s="184" t="s">
        <v>3025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5024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3022</v>
      </c>
      <c r="F149" s="184" t="s">
        <v>3663</v>
      </c>
      <c r="G149" s="185" t="s">
        <v>2508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5031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3024</v>
      </c>
      <c r="F151" s="184" t="s">
        <v>3027</v>
      </c>
      <c r="G151" s="185" t="s">
        <v>2508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5033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3026</v>
      </c>
      <c r="F153" s="184" t="s">
        <v>3029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5024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3028</v>
      </c>
      <c r="F155" s="184" t="s">
        <v>3031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5024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5034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ROUND((SUM(BE123:BE178)),  2)</f>
        <v>0</v>
      </c>
      <c r="G35" s="38"/>
      <c r="H35" s="38"/>
      <c r="I35" s="138">
        <v>0.20999999999999999</v>
      </c>
      <c r="J35" s="137">
        <f>ROUND(((SUM(BE123:BE178))*I35),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ROUND((SUM(BF123:BF178)),  2)</f>
        <v>0</v>
      </c>
      <c r="G36" s="38"/>
      <c r="H36" s="38"/>
      <c r="I36" s="138">
        <v>0.14999999999999999</v>
      </c>
      <c r="J36" s="137">
        <f>ROUND(((SUM(BF123:BF178))*I36),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ROUND((SUM(BG123:BG178)),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ROUND((SUM(BH123:BH178)),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ROUND((SUM(BI123:BI178)),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5035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5036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5037</v>
      </c>
      <c r="E101" s="156"/>
      <c r="F101" s="156"/>
      <c r="G101" s="156"/>
      <c r="H101" s="156"/>
      <c r="I101" s="156"/>
      <c r="J101" s="157">
        <f>J166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5038</v>
      </c>
      <c r="F124" s="170" t="s">
        <v>5038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P125+P166</f>
        <v>0</v>
      </c>
      <c r="Q124" s="174"/>
      <c r="R124" s="175">
        <f>R125+R166</f>
        <v>0</v>
      </c>
      <c r="S124" s="174"/>
      <c r="T124" s="176">
        <f>T125+T166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BK125+BK166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5039</v>
      </c>
      <c r="F125" s="179" t="s">
        <v>3762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SUM(P126:P165)</f>
        <v>0</v>
      </c>
      <c r="Q125" s="174"/>
      <c r="R125" s="175">
        <f>SUM(R126:R165)</f>
        <v>0</v>
      </c>
      <c r="S125" s="174"/>
      <c r="T125" s="176">
        <f>SUM(T126:T165)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SUM(BK126:BK165)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5040</v>
      </c>
      <c r="F126" s="184" t="s">
        <v>5041</v>
      </c>
      <c r="G126" s="185" t="s">
        <v>5042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5043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5043</v>
      </c>
      <c r="BM126" s="193" t="s">
        <v>5044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5045</v>
      </c>
      <c r="F127" s="184" t="s">
        <v>5046</v>
      </c>
      <c r="G127" s="185" t="s">
        <v>5042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5043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5043</v>
      </c>
      <c r="BM127" s="193" t="s">
        <v>5047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5048</v>
      </c>
      <c r="F128" s="184" t="s">
        <v>5049</v>
      </c>
      <c r="G128" s="185" t="s">
        <v>5042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5043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5043</v>
      </c>
      <c r="BM128" s="193" t="s">
        <v>5050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5051</v>
      </c>
      <c r="F129" s="184" t="s">
        <v>5052</v>
      </c>
      <c r="G129" s="185" t="s">
        <v>5042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5043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5043</v>
      </c>
      <c r="BM129" s="193" t="s">
        <v>5053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5054</v>
      </c>
      <c r="F130" s="184" t="s">
        <v>5055</v>
      </c>
      <c r="G130" s="185" t="s">
        <v>5042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5043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5043</v>
      </c>
      <c r="BM130" s="193" t="s">
        <v>5056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5057</v>
      </c>
      <c r="F131" s="184" t="s">
        <v>5058</v>
      </c>
      <c r="G131" s="185" t="s">
        <v>5042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5043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5043</v>
      </c>
      <c r="BM131" s="193" t="s">
        <v>5059</v>
      </c>
    </row>
    <row r="132" s="2" customFormat="1" ht="24.15" customHeight="1">
      <c r="A132" s="38"/>
      <c r="B132" s="181"/>
      <c r="C132" s="182" t="s">
        <v>301</v>
      </c>
      <c r="D132" s="182" t="s">
        <v>259</v>
      </c>
      <c r="E132" s="183" t="s">
        <v>5060</v>
      </c>
      <c r="F132" s="184" t="s">
        <v>5061</v>
      </c>
      <c r="G132" s="185" t="s">
        <v>5042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5043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5043</v>
      </c>
      <c r="BM132" s="193" t="s">
        <v>5062</v>
      </c>
    </row>
    <row r="133" s="2" customFormat="1" ht="24.15" customHeight="1">
      <c r="A133" s="38"/>
      <c r="B133" s="181"/>
      <c r="C133" s="182" t="s">
        <v>307</v>
      </c>
      <c r="D133" s="182" t="s">
        <v>259</v>
      </c>
      <c r="E133" s="183" t="s">
        <v>1035</v>
      </c>
      <c r="F133" s="184" t="s">
        <v>5063</v>
      </c>
      <c r="G133" s="185" t="s">
        <v>5042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5043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5043</v>
      </c>
      <c r="BM133" s="193" t="s">
        <v>5064</v>
      </c>
    </row>
    <row r="134" s="2" customFormat="1" ht="24.15" customHeight="1">
      <c r="A134" s="38"/>
      <c r="B134" s="181"/>
      <c r="C134" s="182" t="s">
        <v>314</v>
      </c>
      <c r="D134" s="182" t="s">
        <v>259</v>
      </c>
      <c r="E134" s="183" t="s">
        <v>1057</v>
      </c>
      <c r="F134" s="184" t="s">
        <v>5065</v>
      </c>
      <c r="G134" s="185" t="s">
        <v>5042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5043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5043</v>
      </c>
      <c r="BM134" s="193" t="s">
        <v>5066</v>
      </c>
    </row>
    <row r="135" s="2" customFormat="1" ht="24.15" customHeight="1">
      <c r="A135" s="38"/>
      <c r="B135" s="181"/>
      <c r="C135" s="182" t="s">
        <v>320</v>
      </c>
      <c r="D135" s="182" t="s">
        <v>259</v>
      </c>
      <c r="E135" s="183" t="s">
        <v>1065</v>
      </c>
      <c r="F135" s="184" t="s">
        <v>5067</v>
      </c>
      <c r="G135" s="185" t="s">
        <v>5042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5043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5043</v>
      </c>
      <c r="BM135" s="193" t="s">
        <v>5068</v>
      </c>
    </row>
    <row r="136" s="2" customFormat="1" ht="24.15" customHeight="1">
      <c r="A136" s="38"/>
      <c r="B136" s="181"/>
      <c r="C136" s="182" t="s">
        <v>327</v>
      </c>
      <c r="D136" s="182" t="s">
        <v>259</v>
      </c>
      <c r="E136" s="183" t="s">
        <v>1073</v>
      </c>
      <c r="F136" s="184" t="s">
        <v>5069</v>
      </c>
      <c r="G136" s="185" t="s">
        <v>5042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5043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5043</v>
      </c>
      <c r="BM136" s="193" t="s">
        <v>5070</v>
      </c>
    </row>
    <row r="137" s="2" customFormat="1" ht="24.15" customHeight="1">
      <c r="A137" s="38"/>
      <c r="B137" s="181"/>
      <c r="C137" s="182" t="s">
        <v>334</v>
      </c>
      <c r="D137" s="182" t="s">
        <v>259</v>
      </c>
      <c r="E137" s="183" t="s">
        <v>1078</v>
      </c>
      <c r="F137" s="184" t="s">
        <v>5071</v>
      </c>
      <c r="G137" s="185" t="s">
        <v>5042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5043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5043</v>
      </c>
      <c r="BM137" s="193" t="s">
        <v>5072</v>
      </c>
    </row>
    <row r="138" s="2" customFormat="1" ht="24.15" customHeight="1">
      <c r="A138" s="38"/>
      <c r="B138" s="181"/>
      <c r="C138" s="182" t="s">
        <v>343</v>
      </c>
      <c r="D138" s="182" t="s">
        <v>259</v>
      </c>
      <c r="E138" s="183" t="s">
        <v>1085</v>
      </c>
      <c r="F138" s="184" t="s">
        <v>5073</v>
      </c>
      <c r="G138" s="185" t="s">
        <v>5042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5043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5043</v>
      </c>
      <c r="BM138" s="193" t="s">
        <v>5074</v>
      </c>
    </row>
    <row r="139" s="2" customFormat="1" ht="24.15" customHeight="1">
      <c r="A139" s="38"/>
      <c r="B139" s="181"/>
      <c r="C139" s="182" t="s">
        <v>350</v>
      </c>
      <c r="D139" s="182" t="s">
        <v>259</v>
      </c>
      <c r="E139" s="183" t="s">
        <v>334</v>
      </c>
      <c r="F139" s="184" t="s">
        <v>5075</v>
      </c>
      <c r="G139" s="185" t="s">
        <v>5042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5043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5043</v>
      </c>
      <c r="BM139" s="193" t="s">
        <v>5076</v>
      </c>
    </row>
    <row r="140" s="2" customFormat="1" ht="24.15" customHeight="1">
      <c r="A140" s="38"/>
      <c r="B140" s="181"/>
      <c r="C140" s="182" t="s">
        <v>8</v>
      </c>
      <c r="D140" s="182" t="s">
        <v>259</v>
      </c>
      <c r="E140" s="183" t="s">
        <v>1113</v>
      </c>
      <c r="F140" s="184" t="s">
        <v>5077</v>
      </c>
      <c r="G140" s="185" t="s">
        <v>5042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5043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5043</v>
      </c>
      <c r="BM140" s="193" t="s">
        <v>5078</v>
      </c>
    </row>
    <row r="141" s="2" customFormat="1">
      <c r="A141" s="38"/>
      <c r="B141" s="181"/>
      <c r="C141" s="182" t="s">
        <v>368</v>
      </c>
      <c r="D141" s="182" t="s">
        <v>259</v>
      </c>
      <c r="E141" s="183" t="s">
        <v>343</v>
      </c>
      <c r="F141" s="184" t="s">
        <v>5079</v>
      </c>
      <c r="G141" s="185" t="s">
        <v>5042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5043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5043</v>
      </c>
      <c r="BM141" s="193" t="s">
        <v>5080</v>
      </c>
    </row>
    <row r="142" s="2" customFormat="1" ht="24.15" customHeight="1">
      <c r="A142" s="38"/>
      <c r="B142" s="181"/>
      <c r="C142" s="182" t="s">
        <v>374</v>
      </c>
      <c r="D142" s="182" t="s">
        <v>259</v>
      </c>
      <c r="E142" s="183" t="s">
        <v>350</v>
      </c>
      <c r="F142" s="184" t="s">
        <v>5081</v>
      </c>
      <c r="G142" s="185" t="s">
        <v>5042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5043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5043</v>
      </c>
      <c r="BM142" s="193" t="s">
        <v>5082</v>
      </c>
    </row>
    <row r="143" s="2" customFormat="1" ht="24.15" customHeight="1">
      <c r="A143" s="38"/>
      <c r="B143" s="181"/>
      <c r="C143" s="182" t="s">
        <v>379</v>
      </c>
      <c r="D143" s="182" t="s">
        <v>259</v>
      </c>
      <c r="E143" s="183" t="s">
        <v>8</v>
      </c>
      <c r="F143" s="184" t="s">
        <v>5083</v>
      </c>
      <c r="G143" s="185" t="s">
        <v>773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5043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5043</v>
      </c>
      <c r="BM143" s="193" t="s">
        <v>5084</v>
      </c>
    </row>
    <row r="144" s="2" customFormat="1" ht="24.15" customHeight="1">
      <c r="A144" s="38"/>
      <c r="B144" s="181"/>
      <c r="C144" s="182" t="s">
        <v>388</v>
      </c>
      <c r="D144" s="182" t="s">
        <v>259</v>
      </c>
      <c r="E144" s="183" t="s">
        <v>374</v>
      </c>
      <c r="F144" s="184" t="s">
        <v>5085</v>
      </c>
      <c r="G144" s="185" t="s">
        <v>5042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5043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5043</v>
      </c>
      <c r="BM144" s="193" t="s">
        <v>5086</v>
      </c>
    </row>
    <row r="145" s="2" customFormat="1" ht="24.15" customHeight="1">
      <c r="A145" s="38"/>
      <c r="B145" s="181"/>
      <c r="C145" s="182" t="s">
        <v>7</v>
      </c>
      <c r="D145" s="182" t="s">
        <v>259</v>
      </c>
      <c r="E145" s="183" t="s">
        <v>1504</v>
      </c>
      <c r="F145" s="184" t="s">
        <v>5087</v>
      </c>
      <c r="G145" s="185" t="s">
        <v>5042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5043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5043</v>
      </c>
      <c r="BM145" s="193" t="s">
        <v>5088</v>
      </c>
    </row>
    <row r="146" s="2" customFormat="1" ht="33" customHeight="1">
      <c r="A146" s="38"/>
      <c r="B146" s="181"/>
      <c r="C146" s="182" t="s">
        <v>402</v>
      </c>
      <c r="D146" s="182" t="s">
        <v>259</v>
      </c>
      <c r="E146" s="183" t="s">
        <v>1513</v>
      </c>
      <c r="F146" s="184" t="s">
        <v>5089</v>
      </c>
      <c r="G146" s="185" t="s">
        <v>5042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5043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5043</v>
      </c>
      <c r="BM146" s="193" t="s">
        <v>5090</v>
      </c>
    </row>
    <row r="147" s="2" customFormat="1" ht="55.5" customHeight="1">
      <c r="A147" s="38"/>
      <c r="B147" s="181"/>
      <c r="C147" s="182" t="s">
        <v>406</v>
      </c>
      <c r="D147" s="182" t="s">
        <v>259</v>
      </c>
      <c r="E147" s="183" t="s">
        <v>379</v>
      </c>
      <c r="F147" s="184" t="s">
        <v>5091</v>
      </c>
      <c r="G147" s="185" t="s">
        <v>5042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5043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5043</v>
      </c>
      <c r="BM147" s="193" t="s">
        <v>5092</v>
      </c>
    </row>
    <row r="148" s="2" customFormat="1" ht="37.8" customHeight="1">
      <c r="A148" s="38"/>
      <c r="B148" s="181"/>
      <c r="C148" s="182" t="s">
        <v>413</v>
      </c>
      <c r="D148" s="182" t="s">
        <v>259</v>
      </c>
      <c r="E148" s="183" t="s">
        <v>5093</v>
      </c>
      <c r="F148" s="184" t="s">
        <v>5094</v>
      </c>
      <c r="G148" s="185" t="s">
        <v>773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5043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5043</v>
      </c>
      <c r="BM148" s="193" t="s">
        <v>5095</v>
      </c>
    </row>
    <row r="149" s="2" customFormat="1" ht="24.15" customHeight="1">
      <c r="A149" s="38"/>
      <c r="B149" s="181"/>
      <c r="C149" s="182" t="s">
        <v>443</v>
      </c>
      <c r="D149" s="182" t="s">
        <v>259</v>
      </c>
      <c r="E149" s="183" t="s">
        <v>5096</v>
      </c>
      <c r="F149" s="184" t="s">
        <v>5097</v>
      </c>
      <c r="G149" s="185" t="s">
        <v>5042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5043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5043</v>
      </c>
      <c r="BM149" s="193" t="s">
        <v>5098</v>
      </c>
    </row>
    <row r="150" s="2" customFormat="1" ht="33" customHeight="1">
      <c r="A150" s="38"/>
      <c r="B150" s="181"/>
      <c r="C150" s="182" t="s">
        <v>450</v>
      </c>
      <c r="D150" s="182" t="s">
        <v>259</v>
      </c>
      <c r="E150" s="183" t="s">
        <v>5099</v>
      </c>
      <c r="F150" s="184" t="s">
        <v>5100</v>
      </c>
      <c r="G150" s="185" t="s">
        <v>5042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5043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5043</v>
      </c>
      <c r="BM150" s="193" t="s">
        <v>5101</v>
      </c>
    </row>
    <row r="151" s="2" customFormat="1" ht="24.15" customHeight="1">
      <c r="A151" s="38"/>
      <c r="B151" s="181"/>
      <c r="C151" s="182" t="s">
        <v>455</v>
      </c>
      <c r="D151" s="182" t="s">
        <v>259</v>
      </c>
      <c r="E151" s="183" t="s">
        <v>5102</v>
      </c>
      <c r="F151" s="184" t="s">
        <v>5103</v>
      </c>
      <c r="G151" s="185" t="s">
        <v>5042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5043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5043</v>
      </c>
      <c r="BM151" s="193" t="s">
        <v>5104</v>
      </c>
    </row>
    <row r="152" s="2" customFormat="1" ht="24.15" customHeight="1">
      <c r="A152" s="38"/>
      <c r="B152" s="181"/>
      <c r="C152" s="182" t="s">
        <v>462</v>
      </c>
      <c r="D152" s="182" t="s">
        <v>259</v>
      </c>
      <c r="E152" s="183" t="s">
        <v>5105</v>
      </c>
      <c r="F152" s="184" t="s">
        <v>5106</v>
      </c>
      <c r="G152" s="185" t="s">
        <v>5042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5043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5043</v>
      </c>
      <c r="BM152" s="193" t="s">
        <v>5107</v>
      </c>
    </row>
    <row r="153" s="2" customFormat="1" ht="49.05" customHeight="1">
      <c r="A153" s="38"/>
      <c r="B153" s="181"/>
      <c r="C153" s="182" t="s">
        <v>468</v>
      </c>
      <c r="D153" s="182" t="s">
        <v>259</v>
      </c>
      <c r="E153" s="183" t="s">
        <v>5108</v>
      </c>
      <c r="F153" s="184" t="s">
        <v>5109</v>
      </c>
      <c r="G153" s="185" t="s">
        <v>5042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5043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5043</v>
      </c>
      <c r="BM153" s="193" t="s">
        <v>5110</v>
      </c>
    </row>
    <row r="154" s="2" customFormat="1" ht="44.25" customHeight="1">
      <c r="A154" s="38"/>
      <c r="B154" s="181"/>
      <c r="C154" s="182" t="s">
        <v>476</v>
      </c>
      <c r="D154" s="182" t="s">
        <v>259</v>
      </c>
      <c r="E154" s="183" t="s">
        <v>5111</v>
      </c>
      <c r="F154" s="184" t="s">
        <v>5112</v>
      </c>
      <c r="G154" s="185" t="s">
        <v>5042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5043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5043</v>
      </c>
      <c r="BM154" s="193" t="s">
        <v>5113</v>
      </c>
    </row>
    <row r="155" s="2" customFormat="1" ht="44.25" customHeight="1">
      <c r="A155" s="38"/>
      <c r="B155" s="181"/>
      <c r="C155" s="182" t="s">
        <v>484</v>
      </c>
      <c r="D155" s="182" t="s">
        <v>259</v>
      </c>
      <c r="E155" s="183" t="s">
        <v>5114</v>
      </c>
      <c r="F155" s="184" t="s">
        <v>5115</v>
      </c>
      <c r="G155" s="185" t="s">
        <v>5042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5043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5043</v>
      </c>
      <c r="BM155" s="193" t="s">
        <v>5116</v>
      </c>
    </row>
    <row r="156" s="2" customFormat="1">
      <c r="A156" s="38"/>
      <c r="B156" s="181"/>
      <c r="C156" s="182" t="s">
        <v>490</v>
      </c>
      <c r="D156" s="182" t="s">
        <v>259</v>
      </c>
      <c r="E156" s="183" t="s">
        <v>5117</v>
      </c>
      <c r="F156" s="184" t="s">
        <v>5118</v>
      </c>
      <c r="G156" s="185" t="s">
        <v>5042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5043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5043</v>
      </c>
      <c r="BM156" s="193" t="s">
        <v>5119</v>
      </c>
    </row>
    <row r="157" s="2" customFormat="1" ht="24.15" customHeight="1">
      <c r="A157" s="38"/>
      <c r="B157" s="181"/>
      <c r="C157" s="182" t="s">
        <v>496</v>
      </c>
      <c r="D157" s="182" t="s">
        <v>259</v>
      </c>
      <c r="E157" s="183" t="s">
        <v>5120</v>
      </c>
      <c r="F157" s="184" t="s">
        <v>5121</v>
      </c>
      <c r="G157" s="185" t="s">
        <v>5042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5043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5043</v>
      </c>
      <c r="BM157" s="193" t="s">
        <v>5122</v>
      </c>
    </row>
    <row r="158" s="2" customFormat="1" ht="37.8" customHeight="1">
      <c r="A158" s="38"/>
      <c r="B158" s="181"/>
      <c r="C158" s="182" t="s">
        <v>530</v>
      </c>
      <c r="D158" s="182" t="s">
        <v>259</v>
      </c>
      <c r="E158" s="183" t="s">
        <v>5123</v>
      </c>
      <c r="F158" s="184" t="s">
        <v>5124</v>
      </c>
      <c r="G158" s="185" t="s">
        <v>5042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5043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5043</v>
      </c>
      <c r="BM158" s="193" t="s">
        <v>5125</v>
      </c>
    </row>
    <row r="159" s="2" customFormat="1" ht="24.15" customHeight="1">
      <c r="A159" s="38"/>
      <c r="B159" s="181"/>
      <c r="C159" s="182" t="s">
        <v>609</v>
      </c>
      <c r="D159" s="182" t="s">
        <v>259</v>
      </c>
      <c r="E159" s="183" t="s">
        <v>5126</v>
      </c>
      <c r="F159" s="184" t="s">
        <v>5127</v>
      </c>
      <c r="G159" s="185" t="s">
        <v>5042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5043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5043</v>
      </c>
      <c r="BM159" s="193" t="s">
        <v>5128</v>
      </c>
    </row>
    <row r="160" s="2" customFormat="1" ht="37.8" customHeight="1">
      <c r="A160" s="38"/>
      <c r="B160" s="181"/>
      <c r="C160" s="182" t="s">
        <v>613</v>
      </c>
      <c r="D160" s="182" t="s">
        <v>259</v>
      </c>
      <c r="E160" s="183" t="s">
        <v>5129</v>
      </c>
      <c r="F160" s="184" t="s">
        <v>5130</v>
      </c>
      <c r="G160" s="185" t="s">
        <v>5042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5043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5043</v>
      </c>
      <c r="BM160" s="193" t="s">
        <v>5131</v>
      </c>
    </row>
    <row r="161" s="2" customFormat="1" ht="24.15" customHeight="1">
      <c r="A161" s="38"/>
      <c r="B161" s="181"/>
      <c r="C161" s="182" t="s">
        <v>622</v>
      </c>
      <c r="D161" s="182" t="s">
        <v>259</v>
      </c>
      <c r="E161" s="183" t="s">
        <v>5132</v>
      </c>
      <c r="F161" s="184" t="s">
        <v>5133</v>
      </c>
      <c r="G161" s="185" t="s">
        <v>5042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5043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5043</v>
      </c>
      <c r="BM161" s="193" t="s">
        <v>5134</v>
      </c>
    </row>
    <row r="162" s="2" customFormat="1" ht="24.15" customHeight="1">
      <c r="A162" s="38"/>
      <c r="B162" s="181"/>
      <c r="C162" s="182" t="s">
        <v>627</v>
      </c>
      <c r="D162" s="182" t="s">
        <v>259</v>
      </c>
      <c r="E162" s="183" t="s">
        <v>5135</v>
      </c>
      <c r="F162" s="184" t="s">
        <v>5136</v>
      </c>
      <c r="G162" s="185" t="s">
        <v>5042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5043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5043</v>
      </c>
      <c r="BM162" s="193" t="s">
        <v>5137</v>
      </c>
    </row>
    <row r="163" s="2" customFormat="1" ht="24.15" customHeight="1">
      <c r="A163" s="38"/>
      <c r="B163" s="181"/>
      <c r="C163" s="182" t="s">
        <v>739</v>
      </c>
      <c r="D163" s="182" t="s">
        <v>259</v>
      </c>
      <c r="E163" s="183" t="s">
        <v>5138</v>
      </c>
      <c r="F163" s="184" t="s">
        <v>5139</v>
      </c>
      <c r="G163" s="185" t="s">
        <v>5042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5043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5043</v>
      </c>
      <c r="BM163" s="193" t="s">
        <v>5140</v>
      </c>
    </row>
    <row r="164" s="2" customFormat="1" ht="24.15" customHeight="1">
      <c r="A164" s="38"/>
      <c r="B164" s="181"/>
      <c r="C164" s="182" t="s">
        <v>647</v>
      </c>
      <c r="D164" s="182" t="s">
        <v>259</v>
      </c>
      <c r="E164" s="183" t="s">
        <v>5141</v>
      </c>
      <c r="F164" s="184" t="s">
        <v>5142</v>
      </c>
      <c r="G164" s="185" t="s">
        <v>5042</v>
      </c>
      <c r="H164" s="186">
        <v>1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5043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5043</v>
      </c>
      <c r="BM164" s="193" t="s">
        <v>5143</v>
      </c>
    </row>
    <row r="165" s="2" customFormat="1" ht="44.25" customHeight="1">
      <c r="A165" s="38"/>
      <c r="B165" s="181"/>
      <c r="C165" s="182" t="s">
        <v>655</v>
      </c>
      <c r="D165" s="182" t="s">
        <v>259</v>
      </c>
      <c r="E165" s="183" t="s">
        <v>5144</v>
      </c>
      <c r="F165" s="184" t="s">
        <v>5145</v>
      </c>
      <c r="G165" s="185" t="s">
        <v>5042</v>
      </c>
      <c r="H165" s="186">
        <v>1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5043</v>
      </c>
      <c r="AT165" s="193" t="s">
        <v>259</v>
      </c>
      <c r="AU165" s="193" t="s">
        <v>85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5043</v>
      </c>
      <c r="BM165" s="193" t="s">
        <v>5146</v>
      </c>
    </row>
    <row r="166" s="12" customFormat="1" ht="22.8" customHeight="1">
      <c r="A166" s="12"/>
      <c r="B166" s="168"/>
      <c r="C166" s="12"/>
      <c r="D166" s="169" t="s">
        <v>74</v>
      </c>
      <c r="E166" s="179" t="s">
        <v>2504</v>
      </c>
      <c r="F166" s="179" t="s">
        <v>5147</v>
      </c>
      <c r="G166" s="12"/>
      <c r="H166" s="12"/>
      <c r="I166" s="171"/>
      <c r="J166" s="180">
        <f>BK166</f>
        <v>0</v>
      </c>
      <c r="K166" s="12"/>
      <c r="L166" s="168"/>
      <c r="M166" s="173"/>
      <c r="N166" s="174"/>
      <c r="O166" s="174"/>
      <c r="P166" s="175">
        <f>SUM(P167:P178)</f>
        <v>0</v>
      </c>
      <c r="Q166" s="174"/>
      <c r="R166" s="175">
        <f>SUM(R167:R178)</f>
        <v>0</v>
      </c>
      <c r="S166" s="174"/>
      <c r="T166" s="176">
        <f>SUM(T167:T178)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69" t="s">
        <v>108</v>
      </c>
      <c r="AT166" s="177" t="s">
        <v>74</v>
      </c>
      <c r="AU166" s="177" t="s">
        <v>82</v>
      </c>
      <c r="AY166" s="169" t="s">
        <v>257</v>
      </c>
      <c r="BK166" s="178">
        <f>SUM(BK167:BK178)</f>
        <v>0</v>
      </c>
    </row>
    <row r="167" s="2" customFormat="1" ht="24.15" customHeight="1">
      <c r="A167" s="38"/>
      <c r="B167" s="181"/>
      <c r="C167" s="182" t="s">
        <v>659</v>
      </c>
      <c r="D167" s="182" t="s">
        <v>259</v>
      </c>
      <c r="E167" s="183" t="s">
        <v>5148</v>
      </c>
      <c r="F167" s="184" t="s">
        <v>5149</v>
      </c>
      <c r="G167" s="185" t="s">
        <v>5042</v>
      </c>
      <c r="H167" s="186">
        <v>1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5043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5043</v>
      </c>
      <c r="BM167" s="193" t="s">
        <v>5150</v>
      </c>
    </row>
    <row r="168" s="2" customFormat="1" ht="24.15" customHeight="1">
      <c r="A168" s="38"/>
      <c r="B168" s="181"/>
      <c r="C168" s="182" t="s">
        <v>667</v>
      </c>
      <c r="D168" s="182" t="s">
        <v>259</v>
      </c>
      <c r="E168" s="183" t="s">
        <v>5151</v>
      </c>
      <c r="F168" s="184" t="s">
        <v>5152</v>
      </c>
      <c r="G168" s="185" t="s">
        <v>5042</v>
      </c>
      <c r="H168" s="186">
        <v>1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5043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5043</v>
      </c>
      <c r="BM168" s="193" t="s">
        <v>5153</v>
      </c>
    </row>
    <row r="169" s="2" customFormat="1" ht="24.15" customHeight="1">
      <c r="A169" s="38"/>
      <c r="B169" s="181"/>
      <c r="C169" s="182" t="s">
        <v>671</v>
      </c>
      <c r="D169" s="182" t="s">
        <v>259</v>
      </c>
      <c r="E169" s="183" t="s">
        <v>5154</v>
      </c>
      <c r="F169" s="184" t="s">
        <v>5155</v>
      </c>
      <c r="G169" s="185" t="s">
        <v>5042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5043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5043</v>
      </c>
      <c r="BM169" s="193" t="s">
        <v>5156</v>
      </c>
    </row>
    <row r="170" s="2" customFormat="1" ht="24.15" customHeight="1">
      <c r="A170" s="38"/>
      <c r="B170" s="181"/>
      <c r="C170" s="182" t="s">
        <v>678</v>
      </c>
      <c r="D170" s="182" t="s">
        <v>259</v>
      </c>
      <c r="E170" s="183" t="s">
        <v>5157</v>
      </c>
      <c r="F170" s="184" t="s">
        <v>5158</v>
      </c>
      <c r="G170" s="185" t="s">
        <v>5042</v>
      </c>
      <c r="H170" s="186">
        <v>3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5043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5043</v>
      </c>
      <c r="BM170" s="193" t="s">
        <v>5159</v>
      </c>
    </row>
    <row r="171" s="2" customFormat="1" ht="24.15" customHeight="1">
      <c r="A171" s="38"/>
      <c r="B171" s="181"/>
      <c r="C171" s="182" t="s">
        <v>682</v>
      </c>
      <c r="D171" s="182" t="s">
        <v>259</v>
      </c>
      <c r="E171" s="183" t="s">
        <v>5160</v>
      </c>
      <c r="F171" s="184" t="s">
        <v>5161</v>
      </c>
      <c r="G171" s="185" t="s">
        <v>5042</v>
      </c>
      <c r="H171" s="186">
        <v>3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5043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5043</v>
      </c>
      <c r="BM171" s="193" t="s">
        <v>5162</v>
      </c>
    </row>
    <row r="172" s="2" customFormat="1" ht="24.15" customHeight="1">
      <c r="A172" s="38"/>
      <c r="B172" s="181"/>
      <c r="C172" s="182" t="s">
        <v>687</v>
      </c>
      <c r="D172" s="182" t="s">
        <v>259</v>
      </c>
      <c r="E172" s="183" t="s">
        <v>5163</v>
      </c>
      <c r="F172" s="184" t="s">
        <v>5164</v>
      </c>
      <c r="G172" s="185" t="s">
        <v>5042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5043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5043</v>
      </c>
      <c r="BM172" s="193" t="s">
        <v>5165</v>
      </c>
    </row>
    <row r="173" s="2" customFormat="1" ht="24.15" customHeight="1">
      <c r="A173" s="38"/>
      <c r="B173" s="181"/>
      <c r="C173" s="182" t="s">
        <v>692</v>
      </c>
      <c r="D173" s="182" t="s">
        <v>259</v>
      </c>
      <c r="E173" s="183" t="s">
        <v>5166</v>
      </c>
      <c r="F173" s="184" t="s">
        <v>5167</v>
      </c>
      <c r="G173" s="185" t="s">
        <v>5042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5043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5043</v>
      </c>
      <c r="BM173" s="193" t="s">
        <v>5168</v>
      </c>
    </row>
    <row r="174" s="2" customFormat="1" ht="24.15" customHeight="1">
      <c r="A174" s="38"/>
      <c r="B174" s="181"/>
      <c r="C174" s="182" t="s">
        <v>702</v>
      </c>
      <c r="D174" s="182" t="s">
        <v>259</v>
      </c>
      <c r="E174" s="183" t="s">
        <v>5169</v>
      </c>
      <c r="F174" s="184" t="s">
        <v>5170</v>
      </c>
      <c r="G174" s="185" t="s">
        <v>5042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5043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5043</v>
      </c>
      <c r="BM174" s="193" t="s">
        <v>5171</v>
      </c>
    </row>
    <row r="175" s="2" customFormat="1" ht="33" customHeight="1">
      <c r="A175" s="38"/>
      <c r="B175" s="181"/>
      <c r="C175" s="182" t="s">
        <v>710</v>
      </c>
      <c r="D175" s="182" t="s">
        <v>259</v>
      </c>
      <c r="E175" s="183" t="s">
        <v>5172</v>
      </c>
      <c r="F175" s="184" t="s">
        <v>5173</v>
      </c>
      <c r="G175" s="185" t="s">
        <v>5042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5043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5043</v>
      </c>
      <c r="BM175" s="193" t="s">
        <v>5174</v>
      </c>
    </row>
    <row r="176" s="2" customFormat="1" ht="24.15" customHeight="1">
      <c r="A176" s="38"/>
      <c r="B176" s="181"/>
      <c r="C176" s="182" t="s">
        <v>716</v>
      </c>
      <c r="D176" s="182" t="s">
        <v>259</v>
      </c>
      <c r="E176" s="183" t="s">
        <v>5175</v>
      </c>
      <c r="F176" s="184" t="s">
        <v>5176</v>
      </c>
      <c r="G176" s="185" t="s">
        <v>5042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5043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5043</v>
      </c>
      <c r="BM176" s="193" t="s">
        <v>5177</v>
      </c>
    </row>
    <row r="177" s="2" customFormat="1">
      <c r="A177" s="38"/>
      <c r="B177" s="181"/>
      <c r="C177" s="182" t="s">
        <v>726</v>
      </c>
      <c r="D177" s="182" t="s">
        <v>259</v>
      </c>
      <c r="E177" s="183" t="s">
        <v>1592</v>
      </c>
      <c r="F177" s="184" t="s">
        <v>5178</v>
      </c>
      <c r="G177" s="185" t="s">
        <v>5042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5043</v>
      </c>
      <c r="AT177" s="193" t="s">
        <v>259</v>
      </c>
      <c r="AU177" s="193" t="s">
        <v>85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5043</v>
      </c>
      <c r="BM177" s="193" t="s">
        <v>5179</v>
      </c>
    </row>
    <row r="178" s="2" customFormat="1" ht="37.8" customHeight="1">
      <c r="A178" s="38"/>
      <c r="B178" s="181"/>
      <c r="C178" s="182" t="s">
        <v>735</v>
      </c>
      <c r="D178" s="182" t="s">
        <v>259</v>
      </c>
      <c r="E178" s="183" t="s">
        <v>5180</v>
      </c>
      <c r="F178" s="184" t="s">
        <v>5181</v>
      </c>
      <c r="G178" s="185" t="s">
        <v>5042</v>
      </c>
      <c r="H178" s="186">
        <v>1</v>
      </c>
      <c r="I178" s="187"/>
      <c r="J178" s="188">
        <f>ROUND(I178*H178,2)</f>
        <v>0</v>
      </c>
      <c r="K178" s="184" t="s">
        <v>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5043</v>
      </c>
      <c r="AT178" s="193" t="s">
        <v>259</v>
      </c>
      <c r="AU178" s="193" t="s">
        <v>85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5043</v>
      </c>
      <c r="BM178" s="193" t="s">
        <v>5182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5183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5184</v>
      </c>
      <c r="G9" s="158"/>
      <c r="H9" s="159"/>
    </row>
    <row r="10" s="2" customFormat="1" ht="26.4" customHeight="1">
      <c r="A10" s="38"/>
      <c r="B10" s="39"/>
      <c r="C10" s="253" t="s">
        <v>5185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5186</v>
      </c>
      <c r="D11" s="255" t="s">
        <v>5187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5188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5189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3844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3845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3846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3847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5188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2510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2511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2349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2512</v>
      </c>
      <c r="F127" s="170" t="s">
        <v>2513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2514</v>
      </c>
      <c r="F128" s="184" t="s">
        <v>2515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2358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2516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2517</v>
      </c>
      <c r="F130" s="184" t="s">
        <v>2518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2358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2519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2520</v>
      </c>
      <c r="F132" s="184" t="s">
        <v>2521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2358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2522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2523</v>
      </c>
      <c r="F134" s="184" t="s">
        <v>2524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2358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2525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2526</v>
      </c>
      <c r="F136" s="184" t="s">
        <v>2527</v>
      </c>
      <c r="G136" s="185" t="s">
        <v>773</v>
      </c>
      <c r="H136" s="186">
        <v>10</v>
      </c>
      <c r="I136" s="187"/>
      <c r="J136" s="188">
        <f>ROUND(I136*H136,2)</f>
        <v>0</v>
      </c>
      <c r="K136" s="184" t="s">
        <v>2358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2516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2528</v>
      </c>
      <c r="F138" s="184" t="s">
        <v>2529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2358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2530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2531</v>
      </c>
      <c r="F140" s="184" t="s">
        <v>2532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2358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2533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2534</v>
      </c>
      <c r="F142" s="184" t="s">
        <v>2535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2358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2536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2537</v>
      </c>
      <c r="F144" s="184" t="s">
        <v>2538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2358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2539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2540</v>
      </c>
      <c r="F146" s="184" t="s">
        <v>2541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2358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2542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2543</v>
      </c>
      <c r="F148" s="184" t="s">
        <v>2544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2358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2545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2546</v>
      </c>
      <c r="F150" s="184" t="s">
        <v>2547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2358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2548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2549</v>
      </c>
      <c r="F152" s="184" t="s">
        <v>2550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2358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2551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2552</v>
      </c>
      <c r="F154" s="184" t="s">
        <v>2553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2358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2554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2555</v>
      </c>
      <c r="F156" s="184" t="s">
        <v>2556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2557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2558</v>
      </c>
      <c r="F158" s="184" t="s">
        <v>2559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2557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2560</v>
      </c>
      <c r="F160" s="184" t="s">
        <v>2561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2557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2562</v>
      </c>
      <c r="F162" s="184" t="s">
        <v>2563</v>
      </c>
      <c r="G162" s="185" t="s">
        <v>2368</v>
      </c>
      <c r="H162" s="186">
        <v>4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2533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2564</v>
      </c>
      <c r="F164" s="184" t="s">
        <v>2565</v>
      </c>
      <c r="G164" s="185" t="s">
        <v>2368</v>
      </c>
      <c r="H164" s="186">
        <v>1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2566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2567</v>
      </c>
      <c r="F166" s="184" t="s">
        <v>2568</v>
      </c>
      <c r="G166" s="185" t="s">
        <v>2368</v>
      </c>
      <c r="H166" s="186">
        <v>7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2569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2570</v>
      </c>
      <c r="F168" s="184" t="s">
        <v>2571</v>
      </c>
      <c r="G168" s="185" t="s">
        <v>2368</v>
      </c>
      <c r="H168" s="186">
        <v>9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2572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2573</v>
      </c>
      <c r="F170" s="184" t="s">
        <v>2574</v>
      </c>
      <c r="G170" s="185" t="s">
        <v>2368</v>
      </c>
      <c r="H170" s="186">
        <v>7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2575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2576</v>
      </c>
      <c r="F172" s="184" t="s">
        <v>2577</v>
      </c>
      <c r="G172" s="185" t="s">
        <v>2368</v>
      </c>
      <c r="H172" s="186">
        <v>7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2578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2579</v>
      </c>
      <c r="F174" s="184" t="s">
        <v>2580</v>
      </c>
      <c r="G174" s="185" t="s">
        <v>2368</v>
      </c>
      <c r="H174" s="186">
        <v>4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2581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2582</v>
      </c>
      <c r="F176" s="184" t="s">
        <v>2583</v>
      </c>
      <c r="G176" s="185" t="s">
        <v>2368</v>
      </c>
      <c r="H176" s="186">
        <v>17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2581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2584</v>
      </c>
      <c r="F178" s="184" t="s">
        <v>2585</v>
      </c>
      <c r="G178" s="185" t="s">
        <v>1798</v>
      </c>
      <c r="H178" s="186">
        <v>108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2586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2587</v>
      </c>
      <c r="F180" s="184" t="s">
        <v>2588</v>
      </c>
      <c r="G180" s="185" t="s">
        <v>773</v>
      </c>
      <c r="H180" s="186">
        <v>7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2589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2590</v>
      </c>
      <c r="F182" s="184" t="s">
        <v>2591</v>
      </c>
      <c r="G182" s="185" t="s">
        <v>2420</v>
      </c>
      <c r="H182" s="186">
        <v>120</v>
      </c>
      <c r="I182" s="187"/>
      <c r="J182" s="188">
        <f>ROUND(I182*H182,2)</f>
        <v>0</v>
      </c>
      <c r="K182" s="184" t="s">
        <v>2358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2592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2593</v>
      </c>
      <c r="F184" s="229" t="s">
        <v>2594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2358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710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2586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2595</v>
      </c>
      <c r="F186" s="229" t="s">
        <v>2596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2358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726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2516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2597</v>
      </c>
      <c r="F188" s="229" t="s">
        <v>2598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2358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739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2599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2600</v>
      </c>
      <c r="F190" s="229" t="s">
        <v>2601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2358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750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2602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2603</v>
      </c>
      <c r="F192" s="184" t="s">
        <v>2604</v>
      </c>
      <c r="G192" s="185" t="s">
        <v>2425</v>
      </c>
      <c r="H192" s="246"/>
      <c r="I192" s="187"/>
      <c r="J192" s="188">
        <f>ROUND(I192*H192,2)</f>
        <v>0</v>
      </c>
      <c r="K192" s="184" t="s">
        <v>2358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762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2504</v>
      </c>
      <c r="F193" s="170" t="s">
        <v>2505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2605</v>
      </c>
      <c r="F194" s="184" t="s">
        <v>2606</v>
      </c>
      <c r="G194" s="185" t="s">
        <v>2508</v>
      </c>
      <c r="H194" s="186">
        <v>40</v>
      </c>
      <c r="I194" s="187"/>
      <c r="J194" s="188">
        <f>ROUND(I194*H194,2)</f>
        <v>0</v>
      </c>
      <c r="K194" s="184" t="s">
        <v>2354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770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2608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2609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2610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2611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2612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2613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2614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2615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2616</v>
      </c>
      <c r="F132" s="170" t="s">
        <v>2617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2618</v>
      </c>
      <c r="F133" s="184" t="s">
        <v>2619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2620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2621</v>
      </c>
      <c r="F135" s="170" t="s">
        <v>2622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2623</v>
      </c>
      <c r="F136" s="184" t="s">
        <v>2624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2625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2626</v>
      </c>
      <c r="F138" s="184" t="s">
        <v>2627</v>
      </c>
      <c r="G138" s="185" t="s">
        <v>2368</v>
      </c>
      <c r="H138" s="186">
        <v>1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2625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2628</v>
      </c>
      <c r="F140" s="184" t="s">
        <v>2629</v>
      </c>
      <c r="G140" s="185" t="s">
        <v>2368</v>
      </c>
      <c r="H140" s="186">
        <v>3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2630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2631</v>
      </c>
      <c r="F142" s="184" t="s">
        <v>2632</v>
      </c>
      <c r="G142" s="185" t="s">
        <v>2368</v>
      </c>
      <c r="H142" s="186">
        <v>1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2633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2634</v>
      </c>
      <c r="F144" s="184" t="s">
        <v>2635</v>
      </c>
      <c r="G144" s="185" t="s">
        <v>2368</v>
      </c>
      <c r="H144" s="186">
        <v>5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2633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2636</v>
      </c>
      <c r="F146" s="184" t="s">
        <v>2637</v>
      </c>
      <c r="G146" s="185" t="s">
        <v>2368</v>
      </c>
      <c r="H146" s="186">
        <v>10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2633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2638</v>
      </c>
      <c r="F148" s="184" t="s">
        <v>2639</v>
      </c>
      <c r="G148" s="185" t="s">
        <v>2368</v>
      </c>
      <c r="H148" s="186">
        <v>3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2633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2640</v>
      </c>
      <c r="F150" s="184" t="s">
        <v>2641</v>
      </c>
      <c r="G150" s="185" t="s">
        <v>2368</v>
      </c>
      <c r="H150" s="186">
        <v>2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2633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2642</v>
      </c>
      <c r="F152" s="184" t="s">
        <v>2643</v>
      </c>
      <c r="G152" s="185" t="s">
        <v>2368</v>
      </c>
      <c r="H152" s="186">
        <v>15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2633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2644</v>
      </c>
      <c r="F154" s="184" t="s">
        <v>2645</v>
      </c>
      <c r="G154" s="185" t="s">
        <v>2368</v>
      </c>
      <c r="H154" s="186">
        <v>8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2633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2646</v>
      </c>
      <c r="F156" s="184" t="s">
        <v>2647</v>
      </c>
      <c r="G156" s="185" t="s">
        <v>2368</v>
      </c>
      <c r="H156" s="186">
        <v>23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2633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2648</v>
      </c>
      <c r="F158" s="170" t="s">
        <v>2649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2650</v>
      </c>
      <c r="F159" s="184" t="s">
        <v>2629</v>
      </c>
      <c r="G159" s="185" t="s">
        <v>2368</v>
      </c>
      <c r="H159" s="186">
        <v>9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2651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2652</v>
      </c>
      <c r="F161" s="184" t="s">
        <v>2653</v>
      </c>
      <c r="G161" s="185" t="s">
        <v>2368</v>
      </c>
      <c r="H161" s="186">
        <v>12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2654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2655</v>
      </c>
      <c r="F163" s="170" t="s">
        <v>2656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2657</v>
      </c>
      <c r="F164" s="184" t="s">
        <v>2658</v>
      </c>
      <c r="G164" s="185" t="s">
        <v>2368</v>
      </c>
      <c r="H164" s="186">
        <v>12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2659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2660</v>
      </c>
      <c r="F166" s="184" t="s">
        <v>2661</v>
      </c>
      <c r="G166" s="185" t="s">
        <v>2368</v>
      </c>
      <c r="H166" s="186">
        <v>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2633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2662</v>
      </c>
      <c r="F168" s="184" t="s">
        <v>2663</v>
      </c>
      <c r="G168" s="185" t="s">
        <v>2368</v>
      </c>
      <c r="H168" s="186">
        <v>27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2664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2665</v>
      </c>
      <c r="F170" s="184" t="s">
        <v>2666</v>
      </c>
      <c r="G170" s="185" t="s">
        <v>2368</v>
      </c>
      <c r="H170" s="186">
        <v>34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2664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2667</v>
      </c>
      <c r="F172" s="184" t="s">
        <v>2668</v>
      </c>
      <c r="G172" s="185" t="s">
        <v>2368</v>
      </c>
      <c r="H172" s="186">
        <v>8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2669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2670</v>
      </c>
      <c r="F174" s="184" t="s">
        <v>2671</v>
      </c>
      <c r="G174" s="185" t="s">
        <v>2368</v>
      </c>
      <c r="H174" s="186">
        <v>2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2633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2672</v>
      </c>
      <c r="F176" s="184" t="s">
        <v>2673</v>
      </c>
      <c r="G176" s="185" t="s">
        <v>2368</v>
      </c>
      <c r="H176" s="186">
        <v>11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2633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2674</v>
      </c>
      <c r="F178" s="184" t="s">
        <v>2675</v>
      </c>
      <c r="G178" s="185" t="s">
        <v>2368</v>
      </c>
      <c r="H178" s="186">
        <v>2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2633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2676</v>
      </c>
      <c r="F180" s="184" t="s">
        <v>2677</v>
      </c>
      <c r="G180" s="185" t="s">
        <v>2368</v>
      </c>
      <c r="H180" s="186">
        <v>1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2633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2678</v>
      </c>
      <c r="F182" s="184" t="s">
        <v>2679</v>
      </c>
      <c r="G182" s="185" t="s">
        <v>2368</v>
      </c>
      <c r="H182" s="186">
        <v>2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2633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2680</v>
      </c>
      <c r="F184" s="184" t="s">
        <v>2681</v>
      </c>
      <c r="G184" s="185" t="s">
        <v>2368</v>
      </c>
      <c r="H184" s="186">
        <v>17</v>
      </c>
      <c r="I184" s="187"/>
      <c r="J184" s="188">
        <f>ROUND(I184*H184,2)</f>
        <v>0</v>
      </c>
      <c r="K184" s="184" t="s">
        <v>2354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2633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2682</v>
      </c>
      <c r="F186" s="184" t="s">
        <v>2683</v>
      </c>
      <c r="G186" s="185" t="s">
        <v>2368</v>
      </c>
      <c r="H186" s="186">
        <v>10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2633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2684</v>
      </c>
      <c r="F188" s="184" t="s">
        <v>2685</v>
      </c>
      <c r="G188" s="185" t="s">
        <v>2368</v>
      </c>
      <c r="H188" s="186">
        <v>12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2686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2687</v>
      </c>
      <c r="F190" s="184" t="s">
        <v>2688</v>
      </c>
      <c r="G190" s="185" t="s">
        <v>2368</v>
      </c>
      <c r="H190" s="186">
        <v>2</v>
      </c>
      <c r="I190" s="187"/>
      <c r="J190" s="188">
        <f>ROUND(I190*H190,2)</f>
        <v>0</v>
      </c>
      <c r="K190" s="184" t="s">
        <v>2354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2633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2689</v>
      </c>
      <c r="F192" s="184" t="s">
        <v>2690</v>
      </c>
      <c r="G192" s="185" t="s">
        <v>2368</v>
      </c>
      <c r="H192" s="186">
        <v>8</v>
      </c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710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2691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2692</v>
      </c>
      <c r="F194" s="184" t="s">
        <v>2693</v>
      </c>
      <c r="G194" s="185" t="s">
        <v>2368</v>
      </c>
      <c r="H194" s="186">
        <v>12</v>
      </c>
      <c r="I194" s="187"/>
      <c r="J194" s="188">
        <f>ROUND(I194*H194,2)</f>
        <v>0</v>
      </c>
      <c r="K194" s="184" t="s">
        <v>2354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726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2633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2694</v>
      </c>
      <c r="F196" s="184" t="s">
        <v>2695</v>
      </c>
      <c r="G196" s="185" t="s">
        <v>2368</v>
      </c>
      <c r="H196" s="186">
        <v>7</v>
      </c>
      <c r="I196" s="187"/>
      <c r="J196" s="188">
        <f>ROUND(I196*H196,2)</f>
        <v>0</v>
      </c>
      <c r="K196" s="184" t="s">
        <v>2354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739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2633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2696</v>
      </c>
      <c r="F198" s="184" t="s">
        <v>2697</v>
      </c>
      <c r="G198" s="185" t="s">
        <v>2368</v>
      </c>
      <c r="H198" s="186">
        <v>14</v>
      </c>
      <c r="I198" s="187"/>
      <c r="J198" s="188">
        <f>ROUND(I198*H198,2)</f>
        <v>0</v>
      </c>
      <c r="K198" s="184" t="s">
        <v>2354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750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2633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2698</v>
      </c>
      <c r="F200" s="184" t="s">
        <v>2699</v>
      </c>
      <c r="G200" s="185" t="s">
        <v>2368</v>
      </c>
      <c r="H200" s="186">
        <v>4</v>
      </c>
      <c r="I200" s="187"/>
      <c r="J200" s="188">
        <f>ROUND(I200*H200,2)</f>
        <v>0</v>
      </c>
      <c r="K200" s="184" t="s">
        <v>2354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762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2633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2700</v>
      </c>
      <c r="F202" s="184" t="s">
        <v>2701</v>
      </c>
      <c r="G202" s="185" t="s">
        <v>2368</v>
      </c>
      <c r="H202" s="186">
        <v>4</v>
      </c>
      <c r="I202" s="187"/>
      <c r="J202" s="188">
        <f>ROUND(I202*H202,2)</f>
        <v>0</v>
      </c>
      <c r="K202" s="184" t="s">
        <v>2354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770</v>
      </c>
    </row>
    <row r="203" s="2" customFormat="1">
      <c r="A203" s="38"/>
      <c r="B203" s="39"/>
      <c r="C203" s="38"/>
      <c r="D203" s="196" t="s">
        <v>1061</v>
      </c>
      <c r="E203" s="38"/>
      <c r="F203" s="237" t="s">
        <v>2633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1061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2702</v>
      </c>
      <c r="F204" s="184" t="s">
        <v>2703</v>
      </c>
      <c r="G204" s="185" t="s">
        <v>2368</v>
      </c>
      <c r="H204" s="186">
        <v>4</v>
      </c>
      <c r="I204" s="187"/>
      <c r="J204" s="188">
        <f>ROUND(I204*H204,2)</f>
        <v>0</v>
      </c>
      <c r="K204" s="184" t="s">
        <v>2354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782</v>
      </c>
    </row>
    <row r="205" s="2" customFormat="1">
      <c r="A205" s="38"/>
      <c r="B205" s="39"/>
      <c r="C205" s="38"/>
      <c r="D205" s="196" t="s">
        <v>1061</v>
      </c>
      <c r="E205" s="38"/>
      <c r="F205" s="237" t="s">
        <v>2633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1061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2704</v>
      </c>
      <c r="F206" s="184" t="s">
        <v>2705</v>
      </c>
      <c r="G206" s="185" t="s">
        <v>2368</v>
      </c>
      <c r="H206" s="186">
        <v>26</v>
      </c>
      <c r="I206" s="187"/>
      <c r="J206" s="188">
        <f>ROUND(I206*H206,2)</f>
        <v>0</v>
      </c>
      <c r="K206" s="184" t="s">
        <v>2354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795</v>
      </c>
    </row>
    <row r="207" s="2" customFormat="1">
      <c r="A207" s="38"/>
      <c r="B207" s="39"/>
      <c r="C207" s="38"/>
      <c r="D207" s="196" t="s">
        <v>1061</v>
      </c>
      <c r="E207" s="38"/>
      <c r="F207" s="237" t="s">
        <v>2633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1061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2706</v>
      </c>
      <c r="F208" s="184" t="s">
        <v>2707</v>
      </c>
      <c r="G208" s="185" t="s">
        <v>2368</v>
      </c>
      <c r="H208" s="186">
        <v>4</v>
      </c>
      <c r="I208" s="187"/>
      <c r="J208" s="188">
        <f>ROUND(I208*H208,2)</f>
        <v>0</v>
      </c>
      <c r="K208" s="184" t="s">
        <v>2354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803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2633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2708</v>
      </c>
      <c r="F210" s="184" t="s">
        <v>2709</v>
      </c>
      <c r="G210" s="185" t="s">
        <v>2368</v>
      </c>
      <c r="H210" s="186">
        <v>11</v>
      </c>
      <c r="I210" s="187"/>
      <c r="J210" s="188">
        <f>ROUND(I210*H210,2)</f>
        <v>0</v>
      </c>
      <c r="K210" s="184" t="s">
        <v>2354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812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2633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2710</v>
      </c>
      <c r="F212" s="184" t="s">
        <v>2711</v>
      </c>
      <c r="G212" s="185" t="s">
        <v>2368</v>
      </c>
      <c r="H212" s="186">
        <v>41</v>
      </c>
      <c r="I212" s="187"/>
      <c r="J212" s="188">
        <f>ROUND(I212*H212,2)</f>
        <v>0</v>
      </c>
      <c r="K212" s="184" t="s">
        <v>2354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821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2633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2712</v>
      </c>
      <c r="F214" s="184" t="s">
        <v>2713</v>
      </c>
      <c r="G214" s="185" t="s">
        <v>2368</v>
      </c>
      <c r="H214" s="186">
        <v>2</v>
      </c>
      <c r="I214" s="187"/>
      <c r="J214" s="188">
        <f>ROUND(I214*H214,2)</f>
        <v>0</v>
      </c>
      <c r="K214" s="184" t="s">
        <v>2354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830</v>
      </c>
    </row>
    <row r="215" s="2" customFormat="1">
      <c r="A215" s="38"/>
      <c r="B215" s="39"/>
      <c r="C215" s="38"/>
      <c r="D215" s="196" t="s">
        <v>1061</v>
      </c>
      <c r="E215" s="38"/>
      <c r="F215" s="237" t="s">
        <v>2633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1061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2714</v>
      </c>
      <c r="F216" s="184" t="s">
        <v>2715</v>
      </c>
      <c r="G216" s="185" t="s">
        <v>2368</v>
      </c>
      <c r="H216" s="186">
        <v>3</v>
      </c>
      <c r="I216" s="187"/>
      <c r="J216" s="188">
        <f>ROUND(I216*H216,2)</f>
        <v>0</v>
      </c>
      <c r="K216" s="184" t="s">
        <v>2354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853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2633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2716</v>
      </c>
      <c r="F218" s="184" t="s">
        <v>2717</v>
      </c>
      <c r="G218" s="185" t="s">
        <v>2368</v>
      </c>
      <c r="H218" s="186">
        <v>3</v>
      </c>
      <c r="I218" s="187"/>
      <c r="J218" s="188">
        <f>ROUND(I218*H218,2)</f>
        <v>0</v>
      </c>
      <c r="K218" s="184" t="s">
        <v>2354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876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2633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2718</v>
      </c>
      <c r="F220" s="184" t="s">
        <v>2719</v>
      </c>
      <c r="G220" s="185" t="s">
        <v>2368</v>
      </c>
      <c r="H220" s="186">
        <v>2</v>
      </c>
      <c r="I220" s="187"/>
      <c r="J220" s="188">
        <f>ROUND(I220*H220,2)</f>
        <v>0</v>
      </c>
      <c r="K220" s="184" t="s">
        <v>2354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897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2633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2720</v>
      </c>
      <c r="F222" s="184" t="s">
        <v>2721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2354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914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2633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2722</v>
      </c>
      <c r="F224" s="184" t="s">
        <v>2723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2354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929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2633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2724</v>
      </c>
      <c r="F226" s="184" t="s">
        <v>2725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2354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939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2633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2726</v>
      </c>
      <c r="F228" s="184" t="s">
        <v>2727</v>
      </c>
      <c r="G228" s="185" t="s">
        <v>2368</v>
      </c>
      <c r="H228" s="186">
        <v>900</v>
      </c>
      <c r="I228" s="187"/>
      <c r="J228" s="188">
        <f>ROUND(I228*H228,2)</f>
        <v>0</v>
      </c>
      <c r="K228" s="184" t="s">
        <v>2354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952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2633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2728</v>
      </c>
      <c r="F230" s="184" t="s">
        <v>2729</v>
      </c>
      <c r="G230" s="185" t="s">
        <v>2368</v>
      </c>
      <c r="H230" s="186">
        <v>600</v>
      </c>
      <c r="I230" s="187"/>
      <c r="J230" s="188">
        <f>ROUND(I230*H230,2)</f>
        <v>0</v>
      </c>
      <c r="K230" s="184" t="s">
        <v>2354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966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2633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2730</v>
      </c>
      <c r="F232" s="184" t="s">
        <v>2731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2354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975</v>
      </c>
    </row>
    <row r="233" s="2" customFormat="1">
      <c r="A233" s="38"/>
      <c r="B233" s="39"/>
      <c r="C233" s="38"/>
      <c r="D233" s="196" t="s">
        <v>1061</v>
      </c>
      <c r="E233" s="38"/>
      <c r="F233" s="237" t="s">
        <v>2633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1061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2732</v>
      </c>
      <c r="F234" s="184" t="s">
        <v>2733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2354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986</v>
      </c>
    </row>
    <row r="235" s="2" customFormat="1">
      <c r="A235" s="38"/>
      <c r="B235" s="39"/>
      <c r="C235" s="38"/>
      <c r="D235" s="196" t="s">
        <v>1061</v>
      </c>
      <c r="E235" s="38"/>
      <c r="F235" s="237" t="s">
        <v>2633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1061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2734</v>
      </c>
      <c r="F236" s="184" t="s">
        <v>2735</v>
      </c>
      <c r="G236" s="185" t="s">
        <v>2368</v>
      </c>
      <c r="H236" s="186">
        <v>95</v>
      </c>
      <c r="I236" s="187"/>
      <c r="J236" s="188">
        <f>ROUND(I236*H236,2)</f>
        <v>0</v>
      </c>
      <c r="K236" s="184" t="s">
        <v>2354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994</v>
      </c>
    </row>
    <row r="237" s="2" customFormat="1">
      <c r="A237" s="38"/>
      <c r="B237" s="39"/>
      <c r="C237" s="38"/>
      <c r="D237" s="196" t="s">
        <v>1061</v>
      </c>
      <c r="E237" s="38"/>
      <c r="F237" s="237" t="s">
        <v>2633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1061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2736</v>
      </c>
      <c r="F238" s="184" t="s">
        <v>2737</v>
      </c>
      <c r="G238" s="185" t="s">
        <v>2368</v>
      </c>
      <c r="H238" s="186">
        <v>17</v>
      </c>
      <c r="I238" s="187"/>
      <c r="J238" s="188">
        <f>ROUND(I238*H238,2)</f>
        <v>0</v>
      </c>
      <c r="K238" s="184" t="s">
        <v>2354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1004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2633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2738</v>
      </c>
      <c r="F240" s="184" t="s">
        <v>2739</v>
      </c>
      <c r="G240" s="185" t="s">
        <v>2368</v>
      </c>
      <c r="H240" s="186">
        <v>230</v>
      </c>
      <c r="I240" s="187"/>
      <c r="J240" s="188">
        <f>ROUND(I240*H240,2)</f>
        <v>0</v>
      </c>
      <c r="K240" s="184" t="s">
        <v>2354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1012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2633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2740</v>
      </c>
      <c r="F242" s="184" t="s">
        <v>2741</v>
      </c>
      <c r="G242" s="185" t="s">
        <v>2368</v>
      </c>
      <c r="H242" s="186">
        <v>210</v>
      </c>
      <c r="I242" s="187"/>
      <c r="J242" s="188">
        <f>ROUND(I242*H242,2)</f>
        <v>0</v>
      </c>
      <c r="K242" s="184" t="s">
        <v>2354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1023</v>
      </c>
    </row>
    <row r="243" s="2" customFormat="1">
      <c r="A243" s="38"/>
      <c r="B243" s="39"/>
      <c r="C243" s="38"/>
      <c r="D243" s="196" t="s">
        <v>1061</v>
      </c>
      <c r="E243" s="38"/>
      <c r="F243" s="237" t="s">
        <v>2633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1061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2742</v>
      </c>
      <c r="F244" s="184" t="s">
        <v>2743</v>
      </c>
      <c r="G244" s="185" t="s">
        <v>2368</v>
      </c>
      <c r="H244" s="186">
        <v>14</v>
      </c>
      <c r="I244" s="187"/>
      <c r="J244" s="188">
        <f>ROUND(I244*H244,2)</f>
        <v>0</v>
      </c>
      <c r="K244" s="184" t="s">
        <v>2354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1035</v>
      </c>
    </row>
    <row r="245" s="2" customFormat="1">
      <c r="A245" s="38"/>
      <c r="B245" s="39"/>
      <c r="C245" s="38"/>
      <c r="D245" s="196" t="s">
        <v>1061</v>
      </c>
      <c r="E245" s="38"/>
      <c r="F245" s="237" t="s">
        <v>2633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1061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2744</v>
      </c>
      <c r="F246" s="184" t="s">
        <v>2745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2354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1052</v>
      </c>
    </row>
    <row r="247" s="2" customFormat="1">
      <c r="A247" s="38"/>
      <c r="B247" s="39"/>
      <c r="C247" s="38"/>
      <c r="D247" s="196" t="s">
        <v>1061</v>
      </c>
      <c r="E247" s="38"/>
      <c r="F247" s="237" t="s">
        <v>2633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1061</v>
      </c>
      <c r="AU247" s="19" t="s">
        <v>82</v>
      </c>
    </row>
    <row r="248" s="2" customFormat="1" ht="16.5" customHeight="1">
      <c r="A248" s="38"/>
      <c r="B248" s="181"/>
      <c r="C248" s="182" t="s">
        <v>702</v>
      </c>
      <c r="D248" s="182" t="s">
        <v>259</v>
      </c>
      <c r="E248" s="183" t="s">
        <v>2746</v>
      </c>
      <c r="F248" s="184" t="s">
        <v>2747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2354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1065</v>
      </c>
    </row>
    <row r="249" s="2" customFormat="1">
      <c r="A249" s="38"/>
      <c r="B249" s="39"/>
      <c r="C249" s="38"/>
      <c r="D249" s="196" t="s">
        <v>1061</v>
      </c>
      <c r="E249" s="38"/>
      <c r="F249" s="237" t="s">
        <v>2633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1061</v>
      </c>
      <c r="AU249" s="19" t="s">
        <v>82</v>
      </c>
    </row>
    <row r="250" s="2" customFormat="1" ht="16.5" customHeight="1">
      <c r="A250" s="38"/>
      <c r="B250" s="181"/>
      <c r="C250" s="182" t="s">
        <v>710</v>
      </c>
      <c r="D250" s="182" t="s">
        <v>259</v>
      </c>
      <c r="E250" s="183" t="s">
        <v>2748</v>
      </c>
      <c r="F250" s="184" t="s">
        <v>2749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2354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1078</v>
      </c>
    </row>
    <row r="251" s="2" customFormat="1">
      <c r="A251" s="38"/>
      <c r="B251" s="39"/>
      <c r="C251" s="38"/>
      <c r="D251" s="196" t="s">
        <v>1061</v>
      </c>
      <c r="E251" s="38"/>
      <c r="F251" s="237" t="s">
        <v>2633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1061</v>
      </c>
      <c r="AU251" s="19" t="s">
        <v>82</v>
      </c>
    </row>
    <row r="252" s="2" customFormat="1" ht="16.5" customHeight="1">
      <c r="A252" s="38"/>
      <c r="B252" s="181"/>
      <c r="C252" s="182" t="s">
        <v>716</v>
      </c>
      <c r="D252" s="182" t="s">
        <v>259</v>
      </c>
      <c r="E252" s="183" t="s">
        <v>2750</v>
      </c>
      <c r="F252" s="184" t="s">
        <v>2751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2354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1090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2633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16.5" customHeight="1">
      <c r="A254" s="38"/>
      <c r="B254" s="181"/>
      <c r="C254" s="182" t="s">
        <v>726</v>
      </c>
      <c r="D254" s="182" t="s">
        <v>259</v>
      </c>
      <c r="E254" s="183" t="s">
        <v>2752</v>
      </c>
      <c r="F254" s="184" t="s">
        <v>2753</v>
      </c>
      <c r="G254" s="185" t="s">
        <v>773</v>
      </c>
      <c r="H254" s="186">
        <v>1</v>
      </c>
      <c r="I254" s="187"/>
      <c r="J254" s="188">
        <f>ROUND(I254*H254,2)</f>
        <v>0</v>
      </c>
      <c r="K254" s="184" t="s">
        <v>2354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1109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2754</v>
      </c>
      <c r="F255" s="170" t="s">
        <v>2755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735</v>
      </c>
      <c r="D256" s="182" t="s">
        <v>259</v>
      </c>
      <c r="E256" s="183" t="s">
        <v>2756</v>
      </c>
      <c r="F256" s="184" t="s">
        <v>2757</v>
      </c>
      <c r="G256" s="185" t="s">
        <v>2368</v>
      </c>
      <c r="H256" s="186">
        <v>1</v>
      </c>
      <c r="I256" s="187"/>
      <c r="J256" s="188">
        <f>ROUND(I256*H256,2)</f>
        <v>0</v>
      </c>
      <c r="K256" s="184" t="s">
        <v>2354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1118</v>
      </c>
    </row>
    <row r="257" s="2" customFormat="1">
      <c r="A257" s="38"/>
      <c r="B257" s="39"/>
      <c r="C257" s="38"/>
      <c r="D257" s="196" t="s">
        <v>1061</v>
      </c>
      <c r="E257" s="38"/>
      <c r="F257" s="237" t="s">
        <v>2758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1061</v>
      </c>
      <c r="AU257" s="19" t="s">
        <v>82</v>
      </c>
    </row>
    <row r="258" s="2" customFormat="1" ht="55.5" customHeight="1">
      <c r="A258" s="38"/>
      <c r="B258" s="181"/>
      <c r="C258" s="182" t="s">
        <v>739</v>
      </c>
      <c r="D258" s="182" t="s">
        <v>259</v>
      </c>
      <c r="E258" s="183" t="s">
        <v>2759</v>
      </c>
      <c r="F258" s="184" t="s">
        <v>2760</v>
      </c>
      <c r="G258" s="185" t="s">
        <v>2368</v>
      </c>
      <c r="H258" s="186">
        <v>2</v>
      </c>
      <c r="I258" s="187"/>
      <c r="J258" s="188">
        <f>ROUND(I258*H258,2)</f>
        <v>0</v>
      </c>
      <c r="K258" s="184" t="s">
        <v>2354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1128</v>
      </c>
    </row>
    <row r="259" s="2" customFormat="1">
      <c r="A259" s="38"/>
      <c r="B259" s="39"/>
      <c r="C259" s="38"/>
      <c r="D259" s="196" t="s">
        <v>1061</v>
      </c>
      <c r="E259" s="38"/>
      <c r="F259" s="237" t="s">
        <v>2761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1061</v>
      </c>
      <c r="AU259" s="19" t="s">
        <v>82</v>
      </c>
    </row>
    <row r="260" s="2" customFormat="1" ht="55.5" customHeight="1">
      <c r="A260" s="38"/>
      <c r="B260" s="181"/>
      <c r="C260" s="182" t="s">
        <v>746</v>
      </c>
      <c r="D260" s="182" t="s">
        <v>259</v>
      </c>
      <c r="E260" s="183" t="s">
        <v>2762</v>
      </c>
      <c r="F260" s="184" t="s">
        <v>2763</v>
      </c>
      <c r="G260" s="185" t="s">
        <v>2368</v>
      </c>
      <c r="H260" s="186">
        <v>7</v>
      </c>
      <c r="I260" s="187"/>
      <c r="J260" s="188">
        <f>ROUND(I260*H260,2)</f>
        <v>0</v>
      </c>
      <c r="K260" s="184" t="s">
        <v>2354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1148</v>
      </c>
    </row>
    <row r="261" s="2" customFormat="1">
      <c r="A261" s="38"/>
      <c r="B261" s="39"/>
      <c r="C261" s="38"/>
      <c r="D261" s="196" t="s">
        <v>1061</v>
      </c>
      <c r="E261" s="38"/>
      <c r="F261" s="237" t="s">
        <v>2758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1061</v>
      </c>
      <c r="AU261" s="19" t="s">
        <v>82</v>
      </c>
    </row>
    <row r="262" s="2" customFormat="1" ht="55.5" customHeight="1">
      <c r="A262" s="38"/>
      <c r="B262" s="181"/>
      <c r="C262" s="182" t="s">
        <v>750</v>
      </c>
      <c r="D262" s="182" t="s">
        <v>259</v>
      </c>
      <c r="E262" s="183" t="s">
        <v>2764</v>
      </c>
      <c r="F262" s="184" t="s">
        <v>2765</v>
      </c>
      <c r="G262" s="185" t="s">
        <v>2368</v>
      </c>
      <c r="H262" s="186">
        <v>16</v>
      </c>
      <c r="I262" s="187"/>
      <c r="J262" s="188">
        <f>ROUND(I262*H262,2)</f>
        <v>0</v>
      </c>
      <c r="K262" s="184" t="s">
        <v>2354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1155</v>
      </c>
    </row>
    <row r="263" s="2" customFormat="1">
      <c r="A263" s="38"/>
      <c r="B263" s="39"/>
      <c r="C263" s="38"/>
      <c r="D263" s="196" t="s">
        <v>1061</v>
      </c>
      <c r="E263" s="38"/>
      <c r="F263" s="237" t="s">
        <v>2758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1061</v>
      </c>
      <c r="AU263" s="19" t="s">
        <v>82</v>
      </c>
    </row>
    <row r="264" s="2" customFormat="1" ht="55.5" customHeight="1">
      <c r="A264" s="38"/>
      <c r="B264" s="181"/>
      <c r="C264" s="182" t="s">
        <v>757</v>
      </c>
      <c r="D264" s="182" t="s">
        <v>259</v>
      </c>
      <c r="E264" s="183" t="s">
        <v>2766</v>
      </c>
      <c r="F264" s="184" t="s">
        <v>2767</v>
      </c>
      <c r="G264" s="185" t="s">
        <v>2368</v>
      </c>
      <c r="H264" s="186">
        <v>4</v>
      </c>
      <c r="I264" s="187"/>
      <c r="J264" s="188">
        <f>ROUND(I264*H264,2)</f>
        <v>0</v>
      </c>
      <c r="K264" s="184" t="s">
        <v>2354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1164</v>
      </c>
    </row>
    <row r="265" s="2" customFormat="1">
      <c r="A265" s="38"/>
      <c r="B265" s="39"/>
      <c r="C265" s="38"/>
      <c r="D265" s="196" t="s">
        <v>1061</v>
      </c>
      <c r="E265" s="38"/>
      <c r="F265" s="237" t="s">
        <v>2768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1061</v>
      </c>
      <c r="AU265" s="19" t="s">
        <v>82</v>
      </c>
    </row>
    <row r="266" s="2" customFormat="1" ht="55.5" customHeight="1">
      <c r="A266" s="38"/>
      <c r="B266" s="181"/>
      <c r="C266" s="182" t="s">
        <v>762</v>
      </c>
      <c r="D266" s="182" t="s">
        <v>259</v>
      </c>
      <c r="E266" s="183" t="s">
        <v>2769</v>
      </c>
      <c r="F266" s="184" t="s">
        <v>2770</v>
      </c>
      <c r="G266" s="185" t="s">
        <v>2368</v>
      </c>
      <c r="H266" s="186">
        <v>2</v>
      </c>
      <c r="I266" s="187"/>
      <c r="J266" s="188">
        <f>ROUND(I266*H266,2)</f>
        <v>0</v>
      </c>
      <c r="K266" s="184" t="s">
        <v>2354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1174</v>
      </c>
    </row>
    <row r="267" s="2" customFormat="1">
      <c r="A267" s="38"/>
      <c r="B267" s="39"/>
      <c r="C267" s="38"/>
      <c r="D267" s="196" t="s">
        <v>1061</v>
      </c>
      <c r="E267" s="38"/>
      <c r="F267" s="237" t="s">
        <v>2771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1061</v>
      </c>
      <c r="AU267" s="19" t="s">
        <v>82</v>
      </c>
    </row>
    <row r="268" s="2" customFormat="1" ht="55.5" customHeight="1">
      <c r="A268" s="38"/>
      <c r="B268" s="181"/>
      <c r="C268" s="182" t="s">
        <v>766</v>
      </c>
      <c r="D268" s="182" t="s">
        <v>259</v>
      </c>
      <c r="E268" s="183" t="s">
        <v>2772</v>
      </c>
      <c r="F268" s="184" t="s">
        <v>2773</v>
      </c>
      <c r="G268" s="185" t="s">
        <v>2368</v>
      </c>
      <c r="H268" s="186">
        <v>6</v>
      </c>
      <c r="I268" s="187"/>
      <c r="J268" s="188">
        <f>ROUND(I268*H268,2)</f>
        <v>0</v>
      </c>
      <c r="K268" s="184" t="s">
        <v>2354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1184</v>
      </c>
    </row>
    <row r="269" s="2" customFormat="1">
      <c r="A269" s="38"/>
      <c r="B269" s="39"/>
      <c r="C269" s="38"/>
      <c r="D269" s="196" t="s">
        <v>1061</v>
      </c>
      <c r="E269" s="38"/>
      <c r="F269" s="237" t="s">
        <v>2774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1061</v>
      </c>
      <c r="AU269" s="19" t="s">
        <v>82</v>
      </c>
    </row>
    <row r="270" s="2" customFormat="1" ht="55.5" customHeight="1">
      <c r="A270" s="38"/>
      <c r="B270" s="181"/>
      <c r="C270" s="182" t="s">
        <v>770</v>
      </c>
      <c r="D270" s="182" t="s">
        <v>259</v>
      </c>
      <c r="E270" s="183" t="s">
        <v>2775</v>
      </c>
      <c r="F270" s="184" t="s">
        <v>2776</v>
      </c>
      <c r="G270" s="185" t="s">
        <v>2368</v>
      </c>
      <c r="H270" s="186">
        <v>9</v>
      </c>
      <c r="I270" s="187"/>
      <c r="J270" s="188">
        <f>ROUND(I270*H270,2)</f>
        <v>0</v>
      </c>
      <c r="K270" s="184" t="s">
        <v>2354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1193</v>
      </c>
    </row>
    <row r="271" s="2" customFormat="1">
      <c r="A271" s="38"/>
      <c r="B271" s="39"/>
      <c r="C271" s="38"/>
      <c r="D271" s="196" t="s">
        <v>1061</v>
      </c>
      <c r="E271" s="38"/>
      <c r="F271" s="237" t="s">
        <v>2774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1061</v>
      </c>
      <c r="AU271" s="19" t="s">
        <v>82</v>
      </c>
    </row>
    <row r="272" s="2" customFormat="1" ht="55.5" customHeight="1">
      <c r="A272" s="38"/>
      <c r="B272" s="181"/>
      <c r="C272" s="182" t="s">
        <v>775</v>
      </c>
      <c r="D272" s="182" t="s">
        <v>259</v>
      </c>
      <c r="E272" s="183" t="s">
        <v>2777</v>
      </c>
      <c r="F272" s="184" t="s">
        <v>2778</v>
      </c>
      <c r="G272" s="185" t="s">
        <v>2368</v>
      </c>
      <c r="H272" s="186">
        <v>6</v>
      </c>
      <c r="I272" s="187"/>
      <c r="J272" s="188">
        <f>ROUND(I272*H272,2)</f>
        <v>0</v>
      </c>
      <c r="K272" s="184" t="s">
        <v>2354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1202</v>
      </c>
    </row>
    <row r="273" s="2" customFormat="1">
      <c r="A273" s="38"/>
      <c r="B273" s="39"/>
      <c r="C273" s="38"/>
      <c r="D273" s="196" t="s">
        <v>1061</v>
      </c>
      <c r="E273" s="38"/>
      <c r="F273" s="237" t="s">
        <v>2774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1061</v>
      </c>
      <c r="AU273" s="19" t="s">
        <v>82</v>
      </c>
    </row>
    <row r="274" s="2" customFormat="1" ht="33" customHeight="1">
      <c r="A274" s="38"/>
      <c r="B274" s="181"/>
      <c r="C274" s="182" t="s">
        <v>782</v>
      </c>
      <c r="D274" s="182" t="s">
        <v>259</v>
      </c>
      <c r="E274" s="183" t="s">
        <v>2779</v>
      </c>
      <c r="F274" s="184" t="s">
        <v>2780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2354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1212</v>
      </c>
    </row>
    <row r="275" s="2" customFormat="1">
      <c r="A275" s="38"/>
      <c r="B275" s="39"/>
      <c r="C275" s="38"/>
      <c r="D275" s="196" t="s">
        <v>1061</v>
      </c>
      <c r="E275" s="38"/>
      <c r="F275" s="237" t="s">
        <v>2758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1061</v>
      </c>
      <c r="AU275" s="19" t="s">
        <v>82</v>
      </c>
    </row>
    <row r="276" s="2" customFormat="1" ht="21.75" customHeight="1">
      <c r="A276" s="38"/>
      <c r="B276" s="181"/>
      <c r="C276" s="182" t="s">
        <v>790</v>
      </c>
      <c r="D276" s="182" t="s">
        <v>259</v>
      </c>
      <c r="E276" s="183" t="s">
        <v>2781</v>
      </c>
      <c r="F276" s="184" t="s">
        <v>2782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2354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1224</v>
      </c>
    </row>
    <row r="277" s="2" customFormat="1">
      <c r="A277" s="38"/>
      <c r="B277" s="39"/>
      <c r="C277" s="38"/>
      <c r="D277" s="196" t="s">
        <v>1061</v>
      </c>
      <c r="E277" s="38"/>
      <c r="F277" s="237" t="s">
        <v>2758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1061</v>
      </c>
      <c r="AU277" s="19" t="s">
        <v>82</v>
      </c>
    </row>
    <row r="278" s="2" customFormat="1" ht="33" customHeight="1">
      <c r="A278" s="38"/>
      <c r="B278" s="181"/>
      <c r="C278" s="182" t="s">
        <v>795</v>
      </c>
      <c r="D278" s="182" t="s">
        <v>259</v>
      </c>
      <c r="E278" s="183" t="s">
        <v>2783</v>
      </c>
      <c r="F278" s="184" t="s">
        <v>2784</v>
      </c>
      <c r="G278" s="185" t="s">
        <v>2368</v>
      </c>
      <c r="H278" s="186">
        <v>1440</v>
      </c>
      <c r="I278" s="187"/>
      <c r="J278" s="188">
        <f>ROUND(I278*H278,2)</f>
        <v>0</v>
      </c>
      <c r="K278" s="184" t="s">
        <v>2354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1235</v>
      </c>
    </row>
    <row r="279" s="2" customFormat="1">
      <c r="A279" s="38"/>
      <c r="B279" s="39"/>
      <c r="C279" s="38"/>
      <c r="D279" s="196" t="s">
        <v>1061</v>
      </c>
      <c r="E279" s="38"/>
      <c r="F279" s="237" t="s">
        <v>2758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1061</v>
      </c>
      <c r="AU279" s="19" t="s">
        <v>82</v>
      </c>
    </row>
    <row r="280" s="2" customFormat="1" ht="24.15" customHeight="1">
      <c r="A280" s="38"/>
      <c r="B280" s="181"/>
      <c r="C280" s="182" t="s">
        <v>799</v>
      </c>
      <c r="D280" s="182" t="s">
        <v>259</v>
      </c>
      <c r="E280" s="183" t="s">
        <v>2785</v>
      </c>
      <c r="F280" s="184" t="s">
        <v>2727</v>
      </c>
      <c r="G280" s="185" t="s">
        <v>2368</v>
      </c>
      <c r="H280" s="186">
        <v>30</v>
      </c>
      <c r="I280" s="187"/>
      <c r="J280" s="188">
        <f>ROUND(I280*H280,2)</f>
        <v>0</v>
      </c>
      <c r="K280" s="184" t="s">
        <v>2354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1244</v>
      </c>
    </row>
    <row r="281" s="2" customFormat="1">
      <c r="A281" s="38"/>
      <c r="B281" s="39"/>
      <c r="C281" s="38"/>
      <c r="D281" s="196" t="s">
        <v>1061</v>
      </c>
      <c r="E281" s="38"/>
      <c r="F281" s="237" t="s">
        <v>2758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1061</v>
      </c>
      <c r="AU281" s="19" t="s">
        <v>82</v>
      </c>
    </row>
    <row r="282" s="2" customFormat="1" ht="24.15" customHeight="1">
      <c r="A282" s="38"/>
      <c r="B282" s="181"/>
      <c r="C282" s="182" t="s">
        <v>803</v>
      </c>
      <c r="D282" s="182" t="s">
        <v>259</v>
      </c>
      <c r="E282" s="183" t="s">
        <v>2786</v>
      </c>
      <c r="F282" s="184" t="s">
        <v>2787</v>
      </c>
      <c r="G282" s="185" t="s">
        <v>2368</v>
      </c>
      <c r="H282" s="186">
        <v>48</v>
      </c>
      <c r="I282" s="187"/>
      <c r="J282" s="188">
        <f>ROUND(I282*H282,2)</f>
        <v>0</v>
      </c>
      <c r="K282" s="184" t="s">
        <v>2354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1254</v>
      </c>
    </row>
    <row r="283" s="2" customFormat="1">
      <c r="A283" s="38"/>
      <c r="B283" s="39"/>
      <c r="C283" s="38"/>
      <c r="D283" s="196" t="s">
        <v>1061</v>
      </c>
      <c r="E283" s="38"/>
      <c r="F283" s="237" t="s">
        <v>2758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1061</v>
      </c>
      <c r="AU283" s="19" t="s">
        <v>82</v>
      </c>
    </row>
    <row r="284" s="2" customFormat="1" ht="37.8" customHeight="1">
      <c r="A284" s="38"/>
      <c r="B284" s="181"/>
      <c r="C284" s="182" t="s">
        <v>808</v>
      </c>
      <c r="D284" s="182" t="s">
        <v>259</v>
      </c>
      <c r="E284" s="183" t="s">
        <v>2788</v>
      </c>
      <c r="F284" s="184" t="s">
        <v>2789</v>
      </c>
      <c r="G284" s="185" t="s">
        <v>2368</v>
      </c>
      <c r="H284" s="186">
        <v>32</v>
      </c>
      <c r="I284" s="187"/>
      <c r="J284" s="188">
        <f>ROUND(I284*H284,2)</f>
        <v>0</v>
      </c>
      <c r="K284" s="184" t="s">
        <v>2354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1266</v>
      </c>
    </row>
    <row r="285" s="2" customFormat="1">
      <c r="A285" s="38"/>
      <c r="B285" s="39"/>
      <c r="C285" s="38"/>
      <c r="D285" s="196" t="s">
        <v>1061</v>
      </c>
      <c r="E285" s="38"/>
      <c r="F285" s="237" t="s">
        <v>2758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1061</v>
      </c>
      <c r="AU285" s="19" t="s">
        <v>82</v>
      </c>
    </row>
    <row r="286" s="2" customFormat="1" ht="33" customHeight="1">
      <c r="A286" s="38"/>
      <c r="B286" s="181"/>
      <c r="C286" s="182" t="s">
        <v>812</v>
      </c>
      <c r="D286" s="182" t="s">
        <v>259</v>
      </c>
      <c r="E286" s="183" t="s">
        <v>2790</v>
      </c>
      <c r="F286" s="184" t="s">
        <v>2731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2354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1282</v>
      </c>
    </row>
    <row r="287" s="2" customFormat="1">
      <c r="A287" s="38"/>
      <c r="B287" s="39"/>
      <c r="C287" s="38"/>
      <c r="D287" s="196" t="s">
        <v>1061</v>
      </c>
      <c r="E287" s="38"/>
      <c r="F287" s="237" t="s">
        <v>2758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1061</v>
      </c>
      <c r="AU287" s="19" t="s">
        <v>82</v>
      </c>
    </row>
    <row r="288" s="2" customFormat="1" ht="16.5" customHeight="1">
      <c r="A288" s="38"/>
      <c r="B288" s="181"/>
      <c r="C288" s="182" t="s">
        <v>816</v>
      </c>
      <c r="D288" s="182" t="s">
        <v>259</v>
      </c>
      <c r="E288" s="183" t="s">
        <v>2791</v>
      </c>
      <c r="F288" s="184" t="s">
        <v>2749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2354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1335</v>
      </c>
    </row>
    <row r="289" s="2" customFormat="1">
      <c r="A289" s="38"/>
      <c r="B289" s="39"/>
      <c r="C289" s="38"/>
      <c r="D289" s="196" t="s">
        <v>1061</v>
      </c>
      <c r="E289" s="38"/>
      <c r="F289" s="237" t="s">
        <v>2758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1061</v>
      </c>
      <c r="AU289" s="19" t="s">
        <v>82</v>
      </c>
    </row>
    <row r="290" s="2" customFormat="1" ht="16.5" customHeight="1">
      <c r="A290" s="38"/>
      <c r="B290" s="181"/>
      <c r="C290" s="182" t="s">
        <v>821</v>
      </c>
      <c r="D290" s="182" t="s">
        <v>259</v>
      </c>
      <c r="E290" s="183" t="s">
        <v>2792</v>
      </c>
      <c r="F290" s="184" t="s">
        <v>2751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2354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1344</v>
      </c>
    </row>
    <row r="291" s="2" customFormat="1">
      <c r="A291" s="38"/>
      <c r="B291" s="39"/>
      <c r="C291" s="38"/>
      <c r="D291" s="196" t="s">
        <v>1061</v>
      </c>
      <c r="E291" s="38"/>
      <c r="F291" s="237" t="s">
        <v>2758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1061</v>
      </c>
      <c r="AU291" s="19" t="s">
        <v>82</v>
      </c>
    </row>
    <row r="292" s="2" customFormat="1" ht="16.5" customHeight="1">
      <c r="A292" s="38"/>
      <c r="B292" s="181"/>
      <c r="C292" s="182" t="s">
        <v>825</v>
      </c>
      <c r="D292" s="182" t="s">
        <v>259</v>
      </c>
      <c r="E292" s="183" t="s">
        <v>2793</v>
      </c>
      <c r="F292" s="184" t="s">
        <v>2753</v>
      </c>
      <c r="G292" s="185" t="s">
        <v>773</v>
      </c>
      <c r="H292" s="186">
        <v>1</v>
      </c>
      <c r="I292" s="187"/>
      <c r="J292" s="188">
        <f>ROUND(I292*H292,2)</f>
        <v>0</v>
      </c>
      <c r="K292" s="184" t="s">
        <v>2354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1356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2794</v>
      </c>
      <c r="F293" s="170" t="s">
        <v>2795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830</v>
      </c>
      <c r="D294" s="182" t="s">
        <v>259</v>
      </c>
      <c r="E294" s="183" t="s">
        <v>2796</v>
      </c>
      <c r="F294" s="184" t="s">
        <v>2797</v>
      </c>
      <c r="G294" s="185" t="s">
        <v>2368</v>
      </c>
      <c r="H294" s="186">
        <v>83</v>
      </c>
      <c r="I294" s="187"/>
      <c r="J294" s="188">
        <f>ROUND(I294*H294,2)</f>
        <v>0</v>
      </c>
      <c r="K294" s="184" t="s">
        <v>2354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1365</v>
      </c>
    </row>
    <row r="295" s="2" customFormat="1">
      <c r="A295" s="38"/>
      <c r="B295" s="39"/>
      <c r="C295" s="38"/>
      <c r="D295" s="196" t="s">
        <v>1061</v>
      </c>
      <c r="E295" s="38"/>
      <c r="F295" s="237" t="s">
        <v>2798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1061</v>
      </c>
      <c r="AU295" s="19" t="s">
        <v>82</v>
      </c>
    </row>
    <row r="296" s="2" customFormat="1" ht="44.25" customHeight="1">
      <c r="A296" s="38"/>
      <c r="B296" s="181"/>
      <c r="C296" s="182" t="s">
        <v>847</v>
      </c>
      <c r="D296" s="182" t="s">
        <v>259</v>
      </c>
      <c r="E296" s="183" t="s">
        <v>2799</v>
      </c>
      <c r="F296" s="184" t="s">
        <v>2800</v>
      </c>
      <c r="G296" s="185" t="s">
        <v>2368</v>
      </c>
      <c r="H296" s="186">
        <v>2</v>
      </c>
      <c r="I296" s="187"/>
      <c r="J296" s="188">
        <f>ROUND(I296*H296,2)</f>
        <v>0</v>
      </c>
      <c r="K296" s="184" t="s">
        <v>2354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1374</v>
      </c>
    </row>
    <row r="297" s="2" customFormat="1">
      <c r="A297" s="38"/>
      <c r="B297" s="39"/>
      <c r="C297" s="38"/>
      <c r="D297" s="196" t="s">
        <v>1061</v>
      </c>
      <c r="E297" s="38"/>
      <c r="F297" s="237" t="s">
        <v>2798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1061</v>
      </c>
      <c r="AU297" s="19" t="s">
        <v>82</v>
      </c>
    </row>
    <row r="298" s="2" customFormat="1" ht="37.8" customHeight="1">
      <c r="A298" s="38"/>
      <c r="B298" s="181"/>
      <c r="C298" s="182" t="s">
        <v>853</v>
      </c>
      <c r="D298" s="182" t="s">
        <v>259</v>
      </c>
      <c r="E298" s="183" t="s">
        <v>2801</v>
      </c>
      <c r="F298" s="184" t="s">
        <v>2802</v>
      </c>
      <c r="G298" s="185" t="s">
        <v>2368</v>
      </c>
      <c r="H298" s="186">
        <v>14</v>
      </c>
      <c r="I298" s="187"/>
      <c r="J298" s="188">
        <f>ROUND(I298*H298,2)</f>
        <v>0</v>
      </c>
      <c r="K298" s="184" t="s">
        <v>2354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1386</v>
      </c>
    </row>
    <row r="299" s="2" customFormat="1">
      <c r="A299" s="38"/>
      <c r="B299" s="39"/>
      <c r="C299" s="38"/>
      <c r="D299" s="196" t="s">
        <v>1061</v>
      </c>
      <c r="E299" s="38"/>
      <c r="F299" s="237" t="s">
        <v>2798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1061</v>
      </c>
      <c r="AU299" s="19" t="s">
        <v>82</v>
      </c>
    </row>
    <row r="300" s="2" customFormat="1" ht="49.05" customHeight="1">
      <c r="A300" s="38"/>
      <c r="B300" s="181"/>
      <c r="C300" s="182" t="s">
        <v>859</v>
      </c>
      <c r="D300" s="182" t="s">
        <v>259</v>
      </c>
      <c r="E300" s="183" t="s">
        <v>2803</v>
      </c>
      <c r="F300" s="184" t="s">
        <v>2804</v>
      </c>
      <c r="G300" s="185" t="s">
        <v>2368</v>
      </c>
      <c r="H300" s="186">
        <v>7</v>
      </c>
      <c r="I300" s="187"/>
      <c r="J300" s="188">
        <f>ROUND(I300*H300,2)</f>
        <v>0</v>
      </c>
      <c r="K300" s="184" t="s">
        <v>2354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1395</v>
      </c>
    </row>
    <row r="301" s="2" customFormat="1">
      <c r="A301" s="38"/>
      <c r="B301" s="39"/>
      <c r="C301" s="38"/>
      <c r="D301" s="196" t="s">
        <v>1061</v>
      </c>
      <c r="E301" s="38"/>
      <c r="F301" s="237" t="s">
        <v>2798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1061</v>
      </c>
      <c r="AU301" s="19" t="s">
        <v>82</v>
      </c>
    </row>
    <row r="302" s="2" customFormat="1" ht="37.8" customHeight="1">
      <c r="A302" s="38"/>
      <c r="B302" s="181"/>
      <c r="C302" s="182" t="s">
        <v>876</v>
      </c>
      <c r="D302" s="182" t="s">
        <v>259</v>
      </c>
      <c r="E302" s="183" t="s">
        <v>2805</v>
      </c>
      <c r="F302" s="184" t="s">
        <v>2806</v>
      </c>
      <c r="G302" s="185" t="s">
        <v>2368</v>
      </c>
      <c r="H302" s="186">
        <v>18</v>
      </c>
      <c r="I302" s="187"/>
      <c r="J302" s="188">
        <f>ROUND(I302*H302,2)</f>
        <v>0</v>
      </c>
      <c r="K302" s="184" t="s">
        <v>2354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1405</v>
      </c>
    </row>
    <row r="303" s="2" customFormat="1">
      <c r="A303" s="38"/>
      <c r="B303" s="39"/>
      <c r="C303" s="38"/>
      <c r="D303" s="196" t="s">
        <v>1061</v>
      </c>
      <c r="E303" s="38"/>
      <c r="F303" s="237" t="s">
        <v>2798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1061</v>
      </c>
      <c r="AU303" s="19" t="s">
        <v>82</v>
      </c>
    </row>
    <row r="304" s="2" customFormat="1" ht="44.25" customHeight="1">
      <c r="A304" s="38"/>
      <c r="B304" s="181"/>
      <c r="C304" s="182" t="s">
        <v>885</v>
      </c>
      <c r="D304" s="182" t="s">
        <v>259</v>
      </c>
      <c r="E304" s="183" t="s">
        <v>2807</v>
      </c>
      <c r="F304" s="184" t="s">
        <v>2808</v>
      </c>
      <c r="G304" s="185" t="s">
        <v>2368</v>
      </c>
      <c r="H304" s="186">
        <v>5</v>
      </c>
      <c r="I304" s="187"/>
      <c r="J304" s="188">
        <f>ROUND(I304*H304,2)</f>
        <v>0</v>
      </c>
      <c r="K304" s="184" t="s">
        <v>2354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1415</v>
      </c>
    </row>
    <row r="305" s="2" customFormat="1">
      <c r="A305" s="38"/>
      <c r="B305" s="39"/>
      <c r="C305" s="38"/>
      <c r="D305" s="196" t="s">
        <v>1061</v>
      </c>
      <c r="E305" s="38"/>
      <c r="F305" s="237" t="s">
        <v>2798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1061</v>
      </c>
      <c r="AU305" s="19" t="s">
        <v>82</v>
      </c>
    </row>
    <row r="306" s="2" customFormat="1" ht="44.25" customHeight="1">
      <c r="A306" s="38"/>
      <c r="B306" s="181"/>
      <c r="C306" s="182" t="s">
        <v>897</v>
      </c>
      <c r="D306" s="182" t="s">
        <v>259</v>
      </c>
      <c r="E306" s="183" t="s">
        <v>2809</v>
      </c>
      <c r="F306" s="184" t="s">
        <v>2810</v>
      </c>
      <c r="G306" s="185" t="s">
        <v>2368</v>
      </c>
      <c r="H306" s="186">
        <v>24</v>
      </c>
      <c r="I306" s="187"/>
      <c r="J306" s="188">
        <f>ROUND(I306*H306,2)</f>
        <v>0</v>
      </c>
      <c r="K306" s="184" t="s">
        <v>2354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1429</v>
      </c>
    </row>
    <row r="307" s="2" customFormat="1">
      <c r="A307" s="38"/>
      <c r="B307" s="39"/>
      <c r="C307" s="38"/>
      <c r="D307" s="196" t="s">
        <v>1061</v>
      </c>
      <c r="E307" s="38"/>
      <c r="F307" s="237" t="s">
        <v>2798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1061</v>
      </c>
      <c r="AU307" s="19" t="s">
        <v>82</v>
      </c>
    </row>
    <row r="308" s="2" customFormat="1" ht="44.25" customHeight="1">
      <c r="A308" s="38"/>
      <c r="B308" s="181"/>
      <c r="C308" s="182" t="s">
        <v>906</v>
      </c>
      <c r="D308" s="182" t="s">
        <v>259</v>
      </c>
      <c r="E308" s="183" t="s">
        <v>2811</v>
      </c>
      <c r="F308" s="184" t="s">
        <v>2812</v>
      </c>
      <c r="G308" s="185" t="s">
        <v>2368</v>
      </c>
      <c r="H308" s="186">
        <v>5</v>
      </c>
      <c r="I308" s="187"/>
      <c r="J308" s="188">
        <f>ROUND(I308*H308,2)</f>
        <v>0</v>
      </c>
      <c r="K308" s="184" t="s">
        <v>2354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1442</v>
      </c>
    </row>
    <row r="309" s="2" customFormat="1">
      <c r="A309" s="38"/>
      <c r="B309" s="39"/>
      <c r="C309" s="38"/>
      <c r="D309" s="196" t="s">
        <v>1061</v>
      </c>
      <c r="E309" s="38"/>
      <c r="F309" s="237" t="s">
        <v>2798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1061</v>
      </c>
      <c r="AU309" s="19" t="s">
        <v>82</v>
      </c>
    </row>
    <row r="310" s="2" customFormat="1" ht="33" customHeight="1">
      <c r="A310" s="38"/>
      <c r="B310" s="181"/>
      <c r="C310" s="182" t="s">
        <v>914</v>
      </c>
      <c r="D310" s="182" t="s">
        <v>259</v>
      </c>
      <c r="E310" s="183" t="s">
        <v>2813</v>
      </c>
      <c r="F310" s="184" t="s">
        <v>2814</v>
      </c>
      <c r="G310" s="185" t="s">
        <v>2368</v>
      </c>
      <c r="H310" s="186">
        <v>5</v>
      </c>
      <c r="I310" s="187"/>
      <c r="J310" s="188">
        <f>ROUND(I310*H310,2)</f>
        <v>0</v>
      </c>
      <c r="K310" s="184" t="s">
        <v>2354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1455</v>
      </c>
    </row>
    <row r="311" s="2" customFormat="1">
      <c r="A311" s="38"/>
      <c r="B311" s="39"/>
      <c r="C311" s="38"/>
      <c r="D311" s="196" t="s">
        <v>1061</v>
      </c>
      <c r="E311" s="38"/>
      <c r="F311" s="237" t="s">
        <v>2798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1061</v>
      </c>
      <c r="AU311" s="19" t="s">
        <v>82</v>
      </c>
    </row>
    <row r="312" s="2" customFormat="1" ht="33" customHeight="1">
      <c r="A312" s="38"/>
      <c r="B312" s="181"/>
      <c r="C312" s="182" t="s">
        <v>921</v>
      </c>
      <c r="D312" s="182" t="s">
        <v>259</v>
      </c>
      <c r="E312" s="183" t="s">
        <v>2815</v>
      </c>
      <c r="F312" s="184" t="s">
        <v>2711</v>
      </c>
      <c r="G312" s="185" t="s">
        <v>2368</v>
      </c>
      <c r="H312" s="186">
        <v>170</v>
      </c>
      <c r="I312" s="187"/>
      <c r="J312" s="188">
        <f>ROUND(I312*H312,2)</f>
        <v>0</v>
      </c>
      <c r="K312" s="184" t="s">
        <v>2354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1467</v>
      </c>
    </row>
    <row r="313" s="2" customFormat="1">
      <c r="A313" s="38"/>
      <c r="B313" s="39"/>
      <c r="C313" s="38"/>
      <c r="D313" s="196" t="s">
        <v>1061</v>
      </c>
      <c r="E313" s="38"/>
      <c r="F313" s="237" t="s">
        <v>2798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1061</v>
      </c>
      <c r="AU313" s="19" t="s">
        <v>82</v>
      </c>
    </row>
    <row r="314" s="2" customFormat="1" ht="21.75" customHeight="1">
      <c r="A314" s="38"/>
      <c r="B314" s="181"/>
      <c r="C314" s="182" t="s">
        <v>929</v>
      </c>
      <c r="D314" s="182" t="s">
        <v>259</v>
      </c>
      <c r="E314" s="183" t="s">
        <v>2816</v>
      </c>
      <c r="F314" s="184" t="s">
        <v>2735</v>
      </c>
      <c r="G314" s="185" t="s">
        <v>2368</v>
      </c>
      <c r="H314" s="186">
        <v>205</v>
      </c>
      <c r="I314" s="187"/>
      <c r="J314" s="188">
        <f>ROUND(I314*H314,2)</f>
        <v>0</v>
      </c>
      <c r="K314" s="184" t="s">
        <v>2354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1485</v>
      </c>
    </row>
    <row r="315" s="2" customFormat="1">
      <c r="A315" s="38"/>
      <c r="B315" s="39"/>
      <c r="C315" s="38"/>
      <c r="D315" s="196" t="s">
        <v>1061</v>
      </c>
      <c r="E315" s="38"/>
      <c r="F315" s="237" t="s">
        <v>2798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1061</v>
      </c>
      <c r="AU315" s="19" t="s">
        <v>82</v>
      </c>
    </row>
    <row r="316" s="2" customFormat="1" ht="16.5" customHeight="1">
      <c r="A316" s="38"/>
      <c r="B316" s="181"/>
      <c r="C316" s="182" t="s">
        <v>933</v>
      </c>
      <c r="D316" s="182" t="s">
        <v>259</v>
      </c>
      <c r="E316" s="183" t="s">
        <v>2817</v>
      </c>
      <c r="F316" s="184" t="s">
        <v>2739</v>
      </c>
      <c r="G316" s="185" t="s">
        <v>2368</v>
      </c>
      <c r="H316" s="186">
        <v>1015</v>
      </c>
      <c r="I316" s="187"/>
      <c r="J316" s="188">
        <f>ROUND(I316*H316,2)</f>
        <v>0</v>
      </c>
      <c r="K316" s="184" t="s">
        <v>2354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1504</v>
      </c>
    </row>
    <row r="317" s="2" customFormat="1">
      <c r="A317" s="38"/>
      <c r="B317" s="39"/>
      <c r="C317" s="38"/>
      <c r="D317" s="196" t="s">
        <v>1061</v>
      </c>
      <c r="E317" s="38"/>
      <c r="F317" s="237" t="s">
        <v>2798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1061</v>
      </c>
      <c r="AU317" s="19" t="s">
        <v>82</v>
      </c>
    </row>
    <row r="318" s="2" customFormat="1" ht="24.15" customHeight="1">
      <c r="A318" s="38"/>
      <c r="B318" s="181"/>
      <c r="C318" s="182" t="s">
        <v>939</v>
      </c>
      <c r="D318" s="182" t="s">
        <v>259</v>
      </c>
      <c r="E318" s="183" t="s">
        <v>2818</v>
      </c>
      <c r="F318" s="184" t="s">
        <v>2819</v>
      </c>
      <c r="G318" s="185" t="s">
        <v>2368</v>
      </c>
      <c r="H318" s="186">
        <v>16</v>
      </c>
      <c r="I318" s="187"/>
      <c r="J318" s="188">
        <f>ROUND(I318*H318,2)</f>
        <v>0</v>
      </c>
      <c r="K318" s="184" t="s">
        <v>2354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1520</v>
      </c>
    </row>
    <row r="319" s="2" customFormat="1">
      <c r="A319" s="38"/>
      <c r="B319" s="39"/>
      <c r="C319" s="38"/>
      <c r="D319" s="196" t="s">
        <v>1061</v>
      </c>
      <c r="E319" s="38"/>
      <c r="F319" s="237" t="s">
        <v>2798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1061</v>
      </c>
      <c r="AU319" s="19" t="s">
        <v>82</v>
      </c>
    </row>
    <row r="320" s="2" customFormat="1" ht="24.15" customHeight="1">
      <c r="A320" s="38"/>
      <c r="B320" s="181"/>
      <c r="C320" s="182" t="s">
        <v>943</v>
      </c>
      <c r="D320" s="182" t="s">
        <v>259</v>
      </c>
      <c r="E320" s="183" t="s">
        <v>2820</v>
      </c>
      <c r="F320" s="184" t="s">
        <v>2821</v>
      </c>
      <c r="G320" s="185" t="s">
        <v>2368</v>
      </c>
      <c r="H320" s="186">
        <v>7</v>
      </c>
      <c r="I320" s="187"/>
      <c r="J320" s="188">
        <f>ROUND(I320*H320,2)</f>
        <v>0</v>
      </c>
      <c r="K320" s="184" t="s">
        <v>2354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1528</v>
      </c>
    </row>
    <row r="321" s="2" customFormat="1">
      <c r="A321" s="38"/>
      <c r="B321" s="39"/>
      <c r="C321" s="38"/>
      <c r="D321" s="196" t="s">
        <v>1061</v>
      </c>
      <c r="E321" s="38"/>
      <c r="F321" s="237" t="s">
        <v>2798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1061</v>
      </c>
      <c r="AU321" s="19" t="s">
        <v>82</v>
      </c>
    </row>
    <row r="322" s="2" customFormat="1" ht="24.15" customHeight="1">
      <c r="A322" s="38"/>
      <c r="B322" s="181"/>
      <c r="C322" s="182" t="s">
        <v>952</v>
      </c>
      <c r="D322" s="182" t="s">
        <v>259</v>
      </c>
      <c r="E322" s="183" t="s">
        <v>2822</v>
      </c>
      <c r="F322" s="184" t="s">
        <v>2823</v>
      </c>
      <c r="G322" s="185" t="s">
        <v>2368</v>
      </c>
      <c r="H322" s="186">
        <v>8</v>
      </c>
      <c r="I322" s="187"/>
      <c r="J322" s="188">
        <f>ROUND(I322*H322,2)</f>
        <v>0</v>
      </c>
      <c r="K322" s="184" t="s">
        <v>2354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1538</v>
      </c>
    </row>
    <row r="323" s="2" customFormat="1">
      <c r="A323" s="38"/>
      <c r="B323" s="39"/>
      <c r="C323" s="38"/>
      <c r="D323" s="196" t="s">
        <v>1061</v>
      </c>
      <c r="E323" s="38"/>
      <c r="F323" s="237" t="s">
        <v>2798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1061</v>
      </c>
      <c r="AU323" s="19" t="s">
        <v>82</v>
      </c>
    </row>
    <row r="324" s="2" customFormat="1" ht="24.15" customHeight="1">
      <c r="A324" s="38"/>
      <c r="B324" s="181"/>
      <c r="C324" s="182" t="s">
        <v>961</v>
      </c>
      <c r="D324" s="182" t="s">
        <v>259</v>
      </c>
      <c r="E324" s="183" t="s">
        <v>2824</v>
      </c>
      <c r="F324" s="184" t="s">
        <v>2693</v>
      </c>
      <c r="G324" s="185" t="s">
        <v>2368</v>
      </c>
      <c r="H324" s="186">
        <v>8</v>
      </c>
      <c r="I324" s="187"/>
      <c r="J324" s="188">
        <f>ROUND(I324*H324,2)</f>
        <v>0</v>
      </c>
      <c r="K324" s="184" t="s">
        <v>2354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911</v>
      </c>
    </row>
    <row r="325" s="2" customFormat="1">
      <c r="A325" s="38"/>
      <c r="B325" s="39"/>
      <c r="C325" s="38"/>
      <c r="D325" s="196" t="s">
        <v>1061</v>
      </c>
      <c r="E325" s="38"/>
      <c r="F325" s="237" t="s">
        <v>2798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1061</v>
      </c>
      <c r="AU325" s="19" t="s">
        <v>82</v>
      </c>
    </row>
    <row r="326" s="2" customFormat="1" ht="24.15" customHeight="1">
      <c r="A326" s="38"/>
      <c r="B326" s="181"/>
      <c r="C326" s="182" t="s">
        <v>966</v>
      </c>
      <c r="D326" s="182" t="s">
        <v>259</v>
      </c>
      <c r="E326" s="183" t="s">
        <v>2825</v>
      </c>
      <c r="F326" s="184" t="s">
        <v>2705</v>
      </c>
      <c r="G326" s="185" t="s">
        <v>2368</v>
      </c>
      <c r="H326" s="186">
        <v>8</v>
      </c>
      <c r="I326" s="187"/>
      <c r="J326" s="188">
        <f>ROUND(I326*H326,2)</f>
        <v>0</v>
      </c>
      <c r="K326" s="184" t="s">
        <v>2354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1584</v>
      </c>
    </row>
    <row r="327" s="2" customFormat="1">
      <c r="A327" s="38"/>
      <c r="B327" s="39"/>
      <c r="C327" s="38"/>
      <c r="D327" s="196" t="s">
        <v>1061</v>
      </c>
      <c r="E327" s="38"/>
      <c r="F327" s="237" t="s">
        <v>2798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1061</v>
      </c>
      <c r="AU327" s="19" t="s">
        <v>82</v>
      </c>
    </row>
    <row r="328" s="2" customFormat="1" ht="21.75" customHeight="1">
      <c r="A328" s="38"/>
      <c r="B328" s="181"/>
      <c r="C328" s="182" t="s">
        <v>970</v>
      </c>
      <c r="D328" s="182" t="s">
        <v>259</v>
      </c>
      <c r="E328" s="183" t="s">
        <v>2826</v>
      </c>
      <c r="F328" s="184" t="s">
        <v>2827</v>
      </c>
      <c r="G328" s="185" t="s">
        <v>2368</v>
      </c>
      <c r="H328" s="186">
        <v>13</v>
      </c>
      <c r="I328" s="187"/>
      <c r="J328" s="188">
        <f>ROUND(I328*H328,2)</f>
        <v>0</v>
      </c>
      <c r="K328" s="184" t="s">
        <v>2354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1596</v>
      </c>
    </row>
    <row r="329" s="2" customFormat="1">
      <c r="A329" s="38"/>
      <c r="B329" s="39"/>
      <c r="C329" s="38"/>
      <c r="D329" s="196" t="s">
        <v>1061</v>
      </c>
      <c r="E329" s="38"/>
      <c r="F329" s="237" t="s">
        <v>2798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1061</v>
      </c>
      <c r="AU329" s="19" t="s">
        <v>82</v>
      </c>
    </row>
    <row r="330" s="2" customFormat="1" ht="24.15" customHeight="1">
      <c r="A330" s="38"/>
      <c r="B330" s="181"/>
      <c r="C330" s="182" t="s">
        <v>975</v>
      </c>
      <c r="D330" s="182" t="s">
        <v>259</v>
      </c>
      <c r="E330" s="183" t="s">
        <v>2828</v>
      </c>
      <c r="F330" s="184" t="s">
        <v>2829</v>
      </c>
      <c r="G330" s="185" t="s">
        <v>2368</v>
      </c>
      <c r="H330" s="186">
        <v>13</v>
      </c>
      <c r="I330" s="187"/>
      <c r="J330" s="188">
        <f>ROUND(I330*H330,2)</f>
        <v>0</v>
      </c>
      <c r="K330" s="184" t="s">
        <v>2354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1607</v>
      </c>
    </row>
    <row r="331" s="2" customFormat="1">
      <c r="A331" s="38"/>
      <c r="B331" s="39"/>
      <c r="C331" s="38"/>
      <c r="D331" s="196" t="s">
        <v>1061</v>
      </c>
      <c r="E331" s="38"/>
      <c r="F331" s="237" t="s">
        <v>2798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1061</v>
      </c>
      <c r="AU331" s="19" t="s">
        <v>82</v>
      </c>
    </row>
    <row r="332" s="2" customFormat="1" ht="24.15" customHeight="1">
      <c r="A332" s="38"/>
      <c r="B332" s="181"/>
      <c r="C332" s="182" t="s">
        <v>981</v>
      </c>
      <c r="D332" s="182" t="s">
        <v>259</v>
      </c>
      <c r="E332" s="183" t="s">
        <v>2830</v>
      </c>
      <c r="F332" s="184" t="s">
        <v>2831</v>
      </c>
      <c r="G332" s="185" t="s">
        <v>2368</v>
      </c>
      <c r="H332" s="186">
        <v>4</v>
      </c>
      <c r="I332" s="187"/>
      <c r="J332" s="188">
        <f>ROUND(I332*H332,2)</f>
        <v>0</v>
      </c>
      <c r="K332" s="184" t="s">
        <v>2354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1615</v>
      </c>
    </row>
    <row r="333" s="2" customFormat="1">
      <c r="A333" s="38"/>
      <c r="B333" s="39"/>
      <c r="C333" s="38"/>
      <c r="D333" s="196" t="s">
        <v>1061</v>
      </c>
      <c r="E333" s="38"/>
      <c r="F333" s="237" t="s">
        <v>2798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1061</v>
      </c>
      <c r="AU333" s="19" t="s">
        <v>82</v>
      </c>
    </row>
    <row r="334" s="2" customFormat="1" ht="37.8" customHeight="1">
      <c r="A334" s="38"/>
      <c r="B334" s="181"/>
      <c r="C334" s="182" t="s">
        <v>986</v>
      </c>
      <c r="D334" s="182" t="s">
        <v>259</v>
      </c>
      <c r="E334" s="183" t="s">
        <v>2832</v>
      </c>
      <c r="F334" s="184" t="s">
        <v>2833</v>
      </c>
      <c r="G334" s="185" t="s">
        <v>2368</v>
      </c>
      <c r="H334" s="186">
        <v>1</v>
      </c>
      <c r="I334" s="187"/>
      <c r="J334" s="188">
        <f>ROUND(I334*H334,2)</f>
        <v>0</v>
      </c>
      <c r="K334" s="184" t="s">
        <v>2354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1625</v>
      </c>
    </row>
    <row r="335" s="2" customFormat="1">
      <c r="A335" s="38"/>
      <c r="B335" s="39"/>
      <c r="C335" s="38"/>
      <c r="D335" s="196" t="s">
        <v>1061</v>
      </c>
      <c r="E335" s="38"/>
      <c r="F335" s="237" t="s">
        <v>2798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1061</v>
      </c>
      <c r="AU335" s="19" t="s">
        <v>82</v>
      </c>
    </row>
    <row r="336" s="2" customFormat="1" ht="33" customHeight="1">
      <c r="A336" s="38"/>
      <c r="B336" s="181"/>
      <c r="C336" s="182" t="s">
        <v>990</v>
      </c>
      <c r="D336" s="182" t="s">
        <v>259</v>
      </c>
      <c r="E336" s="183" t="s">
        <v>2834</v>
      </c>
      <c r="F336" s="184" t="s">
        <v>2835</v>
      </c>
      <c r="G336" s="185" t="s">
        <v>2368</v>
      </c>
      <c r="H336" s="186">
        <v>4</v>
      </c>
      <c r="I336" s="187"/>
      <c r="J336" s="188">
        <f>ROUND(I336*H336,2)</f>
        <v>0</v>
      </c>
      <c r="K336" s="184" t="s">
        <v>2354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1633</v>
      </c>
    </row>
    <row r="337" s="2" customFormat="1">
      <c r="A337" s="38"/>
      <c r="B337" s="39"/>
      <c r="C337" s="38"/>
      <c r="D337" s="196" t="s">
        <v>1061</v>
      </c>
      <c r="E337" s="38"/>
      <c r="F337" s="237" t="s">
        <v>2798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1061</v>
      </c>
      <c r="AU337" s="19" t="s">
        <v>82</v>
      </c>
    </row>
    <row r="338" s="2" customFormat="1" ht="55.5" customHeight="1">
      <c r="A338" s="38"/>
      <c r="B338" s="181"/>
      <c r="C338" s="182" t="s">
        <v>994</v>
      </c>
      <c r="D338" s="182" t="s">
        <v>259</v>
      </c>
      <c r="E338" s="183" t="s">
        <v>2836</v>
      </c>
      <c r="F338" s="184" t="s">
        <v>2837</v>
      </c>
      <c r="G338" s="185" t="s">
        <v>2368</v>
      </c>
      <c r="H338" s="186">
        <v>1</v>
      </c>
      <c r="I338" s="187"/>
      <c r="J338" s="188">
        <f>ROUND(I338*H338,2)</f>
        <v>0</v>
      </c>
      <c r="K338" s="184" t="s">
        <v>2354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1641</v>
      </c>
    </row>
    <row r="339" s="2" customFormat="1">
      <c r="A339" s="38"/>
      <c r="B339" s="39"/>
      <c r="C339" s="38"/>
      <c r="D339" s="196" t="s">
        <v>1061</v>
      </c>
      <c r="E339" s="38"/>
      <c r="F339" s="237" t="s">
        <v>2838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1061</v>
      </c>
      <c r="AU339" s="19" t="s">
        <v>82</v>
      </c>
    </row>
    <row r="340" s="2" customFormat="1" ht="49.05" customHeight="1">
      <c r="A340" s="38"/>
      <c r="B340" s="181"/>
      <c r="C340" s="182" t="s">
        <v>998</v>
      </c>
      <c r="D340" s="182" t="s">
        <v>259</v>
      </c>
      <c r="E340" s="183" t="s">
        <v>2839</v>
      </c>
      <c r="F340" s="184" t="s">
        <v>2840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2354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1649</v>
      </c>
    </row>
    <row r="341" s="2" customFormat="1">
      <c r="A341" s="38"/>
      <c r="B341" s="39"/>
      <c r="C341" s="38"/>
      <c r="D341" s="196" t="s">
        <v>1061</v>
      </c>
      <c r="E341" s="38"/>
      <c r="F341" s="237" t="s">
        <v>2798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1061</v>
      </c>
      <c r="AU341" s="19" t="s">
        <v>82</v>
      </c>
    </row>
    <row r="342" s="2" customFormat="1" ht="24.15" customHeight="1">
      <c r="A342" s="38"/>
      <c r="B342" s="181"/>
      <c r="C342" s="182" t="s">
        <v>1004</v>
      </c>
      <c r="D342" s="182" t="s">
        <v>259</v>
      </c>
      <c r="E342" s="183" t="s">
        <v>2841</v>
      </c>
      <c r="F342" s="184" t="s">
        <v>2842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2354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1657</v>
      </c>
    </row>
    <row r="343" s="2" customFormat="1">
      <c r="A343" s="38"/>
      <c r="B343" s="39"/>
      <c r="C343" s="38"/>
      <c r="D343" s="196" t="s">
        <v>1061</v>
      </c>
      <c r="E343" s="38"/>
      <c r="F343" s="237" t="s">
        <v>2798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1061</v>
      </c>
      <c r="AU343" s="19" t="s">
        <v>82</v>
      </c>
    </row>
    <row r="344" s="2" customFormat="1" ht="24.15" customHeight="1">
      <c r="A344" s="38"/>
      <c r="B344" s="181"/>
      <c r="C344" s="182" t="s">
        <v>1008</v>
      </c>
      <c r="D344" s="182" t="s">
        <v>259</v>
      </c>
      <c r="E344" s="183" t="s">
        <v>2843</v>
      </c>
      <c r="F344" s="184" t="s">
        <v>2844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2354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1665</v>
      </c>
    </row>
    <row r="345" s="2" customFormat="1">
      <c r="A345" s="38"/>
      <c r="B345" s="39"/>
      <c r="C345" s="38"/>
      <c r="D345" s="196" t="s">
        <v>1061</v>
      </c>
      <c r="E345" s="38"/>
      <c r="F345" s="237" t="s">
        <v>2798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1061</v>
      </c>
      <c r="AU345" s="19" t="s">
        <v>82</v>
      </c>
    </row>
    <row r="346" s="2" customFormat="1" ht="24.15" customHeight="1">
      <c r="A346" s="38"/>
      <c r="B346" s="181"/>
      <c r="C346" s="182" t="s">
        <v>1012</v>
      </c>
      <c r="D346" s="182" t="s">
        <v>259</v>
      </c>
      <c r="E346" s="183" t="s">
        <v>2845</v>
      </c>
      <c r="F346" s="184" t="s">
        <v>2846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2354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1673</v>
      </c>
    </row>
    <row r="347" s="2" customFormat="1">
      <c r="A347" s="38"/>
      <c r="B347" s="39"/>
      <c r="C347" s="38"/>
      <c r="D347" s="196" t="s">
        <v>1061</v>
      </c>
      <c r="E347" s="38"/>
      <c r="F347" s="237" t="s">
        <v>2798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1061</v>
      </c>
      <c r="AU347" s="19" t="s">
        <v>82</v>
      </c>
    </row>
    <row r="348" s="2" customFormat="1" ht="24.15" customHeight="1">
      <c r="A348" s="38"/>
      <c r="B348" s="181"/>
      <c r="C348" s="182" t="s">
        <v>1017</v>
      </c>
      <c r="D348" s="182" t="s">
        <v>259</v>
      </c>
      <c r="E348" s="183" t="s">
        <v>2847</v>
      </c>
      <c r="F348" s="184" t="s">
        <v>2725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2354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1681</v>
      </c>
    </row>
    <row r="349" s="2" customFormat="1">
      <c r="A349" s="38"/>
      <c r="B349" s="39"/>
      <c r="C349" s="38"/>
      <c r="D349" s="196" t="s">
        <v>1061</v>
      </c>
      <c r="E349" s="38"/>
      <c r="F349" s="237" t="s">
        <v>2798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1061</v>
      </c>
      <c r="AU349" s="19" t="s">
        <v>82</v>
      </c>
    </row>
    <row r="350" s="2" customFormat="1" ht="24.15" customHeight="1">
      <c r="A350" s="38"/>
      <c r="B350" s="181"/>
      <c r="C350" s="182" t="s">
        <v>1023</v>
      </c>
      <c r="D350" s="182" t="s">
        <v>259</v>
      </c>
      <c r="E350" s="183" t="s">
        <v>2848</v>
      </c>
      <c r="F350" s="184" t="s">
        <v>2849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2354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1689</v>
      </c>
    </row>
    <row r="351" s="2" customFormat="1">
      <c r="A351" s="38"/>
      <c r="B351" s="39"/>
      <c r="C351" s="38"/>
      <c r="D351" s="196" t="s">
        <v>1061</v>
      </c>
      <c r="E351" s="38"/>
      <c r="F351" s="237" t="s">
        <v>2798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1061</v>
      </c>
      <c r="AU351" s="19" t="s">
        <v>82</v>
      </c>
    </row>
    <row r="352" s="2" customFormat="1" ht="24.15" customHeight="1">
      <c r="A352" s="38"/>
      <c r="B352" s="181"/>
      <c r="C352" s="182" t="s">
        <v>1027</v>
      </c>
      <c r="D352" s="182" t="s">
        <v>259</v>
      </c>
      <c r="E352" s="183" t="s">
        <v>2850</v>
      </c>
      <c r="F352" s="184" t="s">
        <v>2851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2354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1697</v>
      </c>
    </row>
    <row r="353" s="2" customFormat="1">
      <c r="A353" s="38"/>
      <c r="B353" s="39"/>
      <c r="C353" s="38"/>
      <c r="D353" s="196" t="s">
        <v>1061</v>
      </c>
      <c r="E353" s="38"/>
      <c r="F353" s="237" t="s">
        <v>2798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1061</v>
      </c>
      <c r="AU353" s="19" t="s">
        <v>82</v>
      </c>
    </row>
    <row r="354" s="2" customFormat="1" ht="24.15" customHeight="1">
      <c r="A354" s="38"/>
      <c r="B354" s="181"/>
      <c r="C354" s="182" t="s">
        <v>1035</v>
      </c>
      <c r="D354" s="182" t="s">
        <v>259</v>
      </c>
      <c r="E354" s="183" t="s">
        <v>2852</v>
      </c>
      <c r="F354" s="184" t="s">
        <v>2853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2354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1705</v>
      </c>
    </row>
    <row r="355" s="2" customFormat="1">
      <c r="A355" s="38"/>
      <c r="B355" s="39"/>
      <c r="C355" s="38"/>
      <c r="D355" s="196" t="s">
        <v>1061</v>
      </c>
      <c r="E355" s="38"/>
      <c r="F355" s="237" t="s">
        <v>2798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1061</v>
      </c>
      <c r="AU355" s="19" t="s">
        <v>82</v>
      </c>
    </row>
    <row r="356" s="2" customFormat="1" ht="24.15" customHeight="1">
      <c r="A356" s="38"/>
      <c r="B356" s="181"/>
      <c r="C356" s="182" t="s">
        <v>1044</v>
      </c>
      <c r="D356" s="182" t="s">
        <v>259</v>
      </c>
      <c r="E356" s="183" t="s">
        <v>2854</v>
      </c>
      <c r="F356" s="184" t="s">
        <v>2855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2354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1713</v>
      </c>
    </row>
    <row r="357" s="2" customFormat="1">
      <c r="A357" s="38"/>
      <c r="B357" s="39"/>
      <c r="C357" s="38"/>
      <c r="D357" s="196" t="s">
        <v>1061</v>
      </c>
      <c r="E357" s="38"/>
      <c r="F357" s="237" t="s">
        <v>2798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1061</v>
      </c>
      <c r="AU357" s="19" t="s">
        <v>82</v>
      </c>
    </row>
    <row r="358" s="2" customFormat="1" ht="24.15" customHeight="1">
      <c r="A358" s="38"/>
      <c r="B358" s="181"/>
      <c r="C358" s="182" t="s">
        <v>1052</v>
      </c>
      <c r="D358" s="182" t="s">
        <v>259</v>
      </c>
      <c r="E358" s="183" t="s">
        <v>2856</v>
      </c>
      <c r="F358" s="184" t="s">
        <v>2857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2354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1721</v>
      </c>
    </row>
    <row r="359" s="2" customFormat="1">
      <c r="A359" s="38"/>
      <c r="B359" s="39"/>
      <c r="C359" s="38"/>
      <c r="D359" s="196" t="s">
        <v>1061</v>
      </c>
      <c r="E359" s="38"/>
      <c r="F359" s="237" t="s">
        <v>2798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1061</v>
      </c>
      <c r="AU359" s="19" t="s">
        <v>82</v>
      </c>
    </row>
    <row r="360" s="2" customFormat="1" ht="24.15" customHeight="1">
      <c r="A360" s="38"/>
      <c r="B360" s="181"/>
      <c r="C360" s="182" t="s">
        <v>1057</v>
      </c>
      <c r="D360" s="182" t="s">
        <v>259</v>
      </c>
      <c r="E360" s="183" t="s">
        <v>2858</v>
      </c>
      <c r="F360" s="184" t="s">
        <v>2859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2354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1729</v>
      </c>
    </row>
    <row r="361" s="2" customFormat="1">
      <c r="A361" s="38"/>
      <c r="B361" s="39"/>
      <c r="C361" s="38"/>
      <c r="D361" s="196" t="s">
        <v>1061</v>
      </c>
      <c r="E361" s="38"/>
      <c r="F361" s="237" t="s">
        <v>2798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1061</v>
      </c>
      <c r="AU361" s="19" t="s">
        <v>82</v>
      </c>
    </row>
    <row r="362" s="2" customFormat="1" ht="24.15" customHeight="1">
      <c r="A362" s="38"/>
      <c r="B362" s="181"/>
      <c r="C362" s="182" t="s">
        <v>1065</v>
      </c>
      <c r="D362" s="182" t="s">
        <v>259</v>
      </c>
      <c r="E362" s="183" t="s">
        <v>2860</v>
      </c>
      <c r="F362" s="184" t="s">
        <v>2861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2354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1737</v>
      </c>
    </row>
    <row r="363" s="2" customFormat="1">
      <c r="A363" s="38"/>
      <c r="B363" s="39"/>
      <c r="C363" s="38"/>
      <c r="D363" s="196" t="s">
        <v>1061</v>
      </c>
      <c r="E363" s="38"/>
      <c r="F363" s="237" t="s">
        <v>2798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1061</v>
      </c>
      <c r="AU363" s="19" t="s">
        <v>82</v>
      </c>
    </row>
    <row r="364" s="2" customFormat="1" ht="33" customHeight="1">
      <c r="A364" s="38"/>
      <c r="B364" s="181"/>
      <c r="C364" s="182" t="s">
        <v>1073</v>
      </c>
      <c r="D364" s="182" t="s">
        <v>259</v>
      </c>
      <c r="E364" s="183" t="s">
        <v>2862</v>
      </c>
      <c r="F364" s="184" t="s">
        <v>2780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2354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1745</v>
      </c>
    </row>
    <row r="365" s="2" customFormat="1">
      <c r="A365" s="38"/>
      <c r="B365" s="39"/>
      <c r="C365" s="38"/>
      <c r="D365" s="196" t="s">
        <v>1061</v>
      </c>
      <c r="E365" s="38"/>
      <c r="F365" s="237" t="s">
        <v>2798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1061</v>
      </c>
      <c r="AU365" s="19" t="s">
        <v>82</v>
      </c>
    </row>
    <row r="366" s="2" customFormat="1" ht="33" customHeight="1">
      <c r="A366" s="38"/>
      <c r="B366" s="181"/>
      <c r="C366" s="182" t="s">
        <v>1078</v>
      </c>
      <c r="D366" s="182" t="s">
        <v>259</v>
      </c>
      <c r="E366" s="183" t="s">
        <v>2863</v>
      </c>
      <c r="F366" s="184" t="s">
        <v>2864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2354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1753</v>
      </c>
    </row>
    <row r="367" s="2" customFormat="1">
      <c r="A367" s="38"/>
      <c r="B367" s="39"/>
      <c r="C367" s="38"/>
      <c r="D367" s="196" t="s">
        <v>1061</v>
      </c>
      <c r="E367" s="38"/>
      <c r="F367" s="237" t="s">
        <v>2798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1061</v>
      </c>
      <c r="AU367" s="19" t="s">
        <v>82</v>
      </c>
    </row>
    <row r="368" s="2" customFormat="1" ht="21.75" customHeight="1">
      <c r="A368" s="38"/>
      <c r="B368" s="181"/>
      <c r="C368" s="182" t="s">
        <v>1085</v>
      </c>
      <c r="D368" s="182" t="s">
        <v>259</v>
      </c>
      <c r="E368" s="183" t="s">
        <v>2865</v>
      </c>
      <c r="F368" s="184" t="s">
        <v>2866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2354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1761</v>
      </c>
    </row>
    <row r="369" s="2" customFormat="1">
      <c r="A369" s="38"/>
      <c r="B369" s="39"/>
      <c r="C369" s="38"/>
      <c r="D369" s="196" t="s">
        <v>1061</v>
      </c>
      <c r="E369" s="38"/>
      <c r="F369" s="237" t="s">
        <v>2798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1061</v>
      </c>
      <c r="AU369" s="19" t="s">
        <v>82</v>
      </c>
    </row>
    <row r="370" s="2" customFormat="1" ht="24.15" customHeight="1">
      <c r="A370" s="38"/>
      <c r="B370" s="181"/>
      <c r="C370" s="182" t="s">
        <v>1090</v>
      </c>
      <c r="D370" s="182" t="s">
        <v>259</v>
      </c>
      <c r="E370" s="183" t="s">
        <v>2867</v>
      </c>
      <c r="F370" s="184" t="s">
        <v>2868</v>
      </c>
      <c r="G370" s="185" t="s">
        <v>2368</v>
      </c>
      <c r="H370" s="186">
        <v>1</v>
      </c>
      <c r="I370" s="187"/>
      <c r="J370" s="188">
        <f>ROUND(I370*H370,2)</f>
        <v>0</v>
      </c>
      <c r="K370" s="184" t="s">
        <v>2354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1769</v>
      </c>
    </row>
    <row r="371" s="2" customFormat="1">
      <c r="A371" s="38"/>
      <c r="B371" s="39"/>
      <c r="C371" s="38"/>
      <c r="D371" s="196" t="s">
        <v>1061</v>
      </c>
      <c r="E371" s="38"/>
      <c r="F371" s="237" t="s">
        <v>2798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1061</v>
      </c>
      <c r="AU371" s="19" t="s">
        <v>82</v>
      </c>
    </row>
    <row r="372" s="2" customFormat="1" ht="24.15" customHeight="1">
      <c r="A372" s="38"/>
      <c r="B372" s="181"/>
      <c r="C372" s="182" t="s">
        <v>1098</v>
      </c>
      <c r="D372" s="182" t="s">
        <v>259</v>
      </c>
      <c r="E372" s="183" t="s">
        <v>2869</v>
      </c>
      <c r="F372" s="184" t="s">
        <v>2870</v>
      </c>
      <c r="G372" s="185" t="s">
        <v>2368</v>
      </c>
      <c r="H372" s="186">
        <v>4</v>
      </c>
      <c r="I372" s="187"/>
      <c r="J372" s="188">
        <f>ROUND(I372*H372,2)</f>
        <v>0</v>
      </c>
      <c r="K372" s="184" t="s">
        <v>2354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1779</v>
      </c>
    </row>
    <row r="373" s="2" customFormat="1">
      <c r="A373" s="38"/>
      <c r="B373" s="39"/>
      <c r="C373" s="38"/>
      <c r="D373" s="196" t="s">
        <v>1061</v>
      </c>
      <c r="E373" s="38"/>
      <c r="F373" s="237" t="s">
        <v>2798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1061</v>
      </c>
      <c r="AU373" s="19" t="s">
        <v>82</v>
      </c>
    </row>
    <row r="374" s="2" customFormat="1" ht="33" customHeight="1">
      <c r="A374" s="38"/>
      <c r="B374" s="181"/>
      <c r="C374" s="182" t="s">
        <v>1109</v>
      </c>
      <c r="D374" s="182" t="s">
        <v>259</v>
      </c>
      <c r="E374" s="183" t="s">
        <v>2871</v>
      </c>
      <c r="F374" s="184" t="s">
        <v>2872</v>
      </c>
      <c r="G374" s="185" t="s">
        <v>2368</v>
      </c>
      <c r="H374" s="186">
        <v>15</v>
      </c>
      <c r="I374" s="187"/>
      <c r="J374" s="188">
        <f>ROUND(I374*H374,2)</f>
        <v>0</v>
      </c>
      <c r="K374" s="184" t="s">
        <v>2354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1787</v>
      </c>
    </row>
    <row r="375" s="2" customFormat="1">
      <c r="A375" s="38"/>
      <c r="B375" s="39"/>
      <c r="C375" s="38"/>
      <c r="D375" s="196" t="s">
        <v>1061</v>
      </c>
      <c r="E375" s="38"/>
      <c r="F375" s="237" t="s">
        <v>2798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1061</v>
      </c>
      <c r="AU375" s="19" t="s">
        <v>82</v>
      </c>
    </row>
    <row r="376" s="2" customFormat="1" ht="24.15" customHeight="1">
      <c r="A376" s="38"/>
      <c r="B376" s="181"/>
      <c r="C376" s="182" t="s">
        <v>1113</v>
      </c>
      <c r="D376" s="182" t="s">
        <v>259</v>
      </c>
      <c r="E376" s="183" t="s">
        <v>2873</v>
      </c>
      <c r="F376" s="184" t="s">
        <v>2874</v>
      </c>
      <c r="G376" s="185" t="s">
        <v>2368</v>
      </c>
      <c r="H376" s="186">
        <v>15</v>
      </c>
      <c r="I376" s="187"/>
      <c r="J376" s="188">
        <f>ROUND(I376*H376,2)</f>
        <v>0</v>
      </c>
      <c r="K376" s="184" t="s">
        <v>2354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1795</v>
      </c>
    </row>
    <row r="377" s="2" customFormat="1">
      <c r="A377" s="38"/>
      <c r="B377" s="39"/>
      <c r="C377" s="38"/>
      <c r="D377" s="196" t="s">
        <v>1061</v>
      </c>
      <c r="E377" s="38"/>
      <c r="F377" s="237" t="s">
        <v>2798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1061</v>
      </c>
      <c r="AU377" s="19" t="s">
        <v>82</v>
      </c>
    </row>
    <row r="378" s="2" customFormat="1" ht="16.5" customHeight="1">
      <c r="A378" s="38"/>
      <c r="B378" s="181"/>
      <c r="C378" s="182" t="s">
        <v>1118</v>
      </c>
      <c r="D378" s="182" t="s">
        <v>259</v>
      </c>
      <c r="E378" s="183" t="s">
        <v>2875</v>
      </c>
      <c r="F378" s="184" t="s">
        <v>2876</v>
      </c>
      <c r="G378" s="185" t="s">
        <v>2368</v>
      </c>
      <c r="H378" s="186">
        <v>30</v>
      </c>
      <c r="I378" s="187"/>
      <c r="J378" s="188">
        <f>ROUND(I378*H378,2)</f>
        <v>0</v>
      </c>
      <c r="K378" s="184" t="s">
        <v>2354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1804</v>
      </c>
    </row>
    <row r="379" s="2" customFormat="1">
      <c r="A379" s="38"/>
      <c r="B379" s="39"/>
      <c r="C379" s="38"/>
      <c r="D379" s="196" t="s">
        <v>1061</v>
      </c>
      <c r="E379" s="38"/>
      <c r="F379" s="237" t="s">
        <v>2798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1061</v>
      </c>
      <c r="AU379" s="19" t="s">
        <v>82</v>
      </c>
    </row>
    <row r="380" s="2" customFormat="1" ht="16.5" customHeight="1">
      <c r="A380" s="38"/>
      <c r="B380" s="181"/>
      <c r="C380" s="182" t="s">
        <v>1122</v>
      </c>
      <c r="D380" s="182" t="s">
        <v>259</v>
      </c>
      <c r="E380" s="183" t="s">
        <v>2877</v>
      </c>
      <c r="F380" s="184" t="s">
        <v>2878</v>
      </c>
      <c r="G380" s="185" t="s">
        <v>2368</v>
      </c>
      <c r="H380" s="186">
        <v>30</v>
      </c>
      <c r="I380" s="187"/>
      <c r="J380" s="188">
        <f>ROUND(I380*H380,2)</f>
        <v>0</v>
      </c>
      <c r="K380" s="184" t="s">
        <v>2354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1812</v>
      </c>
    </row>
    <row r="381" s="2" customFormat="1">
      <c r="A381" s="38"/>
      <c r="B381" s="39"/>
      <c r="C381" s="38"/>
      <c r="D381" s="196" t="s">
        <v>1061</v>
      </c>
      <c r="E381" s="38"/>
      <c r="F381" s="237" t="s">
        <v>2798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1061</v>
      </c>
      <c r="AU381" s="19" t="s">
        <v>82</v>
      </c>
    </row>
    <row r="382" s="2" customFormat="1" ht="16.5" customHeight="1">
      <c r="A382" s="38"/>
      <c r="B382" s="181"/>
      <c r="C382" s="182" t="s">
        <v>1128</v>
      </c>
      <c r="D382" s="182" t="s">
        <v>259</v>
      </c>
      <c r="E382" s="183" t="s">
        <v>2879</v>
      </c>
      <c r="F382" s="184" t="s">
        <v>2880</v>
      </c>
      <c r="G382" s="185" t="s">
        <v>2368</v>
      </c>
      <c r="H382" s="186">
        <v>36</v>
      </c>
      <c r="I382" s="187"/>
      <c r="J382" s="188">
        <f>ROUND(I382*H382,2)</f>
        <v>0</v>
      </c>
      <c r="K382" s="184" t="s">
        <v>2354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1820</v>
      </c>
    </row>
    <row r="383" s="2" customFormat="1">
      <c r="A383" s="38"/>
      <c r="B383" s="39"/>
      <c r="C383" s="38"/>
      <c r="D383" s="196" t="s">
        <v>1061</v>
      </c>
      <c r="E383" s="38"/>
      <c r="F383" s="237" t="s">
        <v>2798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1061</v>
      </c>
      <c r="AU383" s="19" t="s">
        <v>82</v>
      </c>
    </row>
    <row r="384" s="2" customFormat="1" ht="16.5" customHeight="1">
      <c r="A384" s="38"/>
      <c r="B384" s="181"/>
      <c r="C384" s="182" t="s">
        <v>1142</v>
      </c>
      <c r="D384" s="182" t="s">
        <v>259</v>
      </c>
      <c r="E384" s="183" t="s">
        <v>2881</v>
      </c>
      <c r="F384" s="184" t="s">
        <v>2882</v>
      </c>
      <c r="G384" s="185" t="s">
        <v>2368</v>
      </c>
      <c r="H384" s="186">
        <v>15</v>
      </c>
      <c r="I384" s="187"/>
      <c r="J384" s="188">
        <f>ROUND(I384*H384,2)</f>
        <v>0</v>
      </c>
      <c r="K384" s="184" t="s">
        <v>2354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1828</v>
      </c>
    </row>
    <row r="385" s="2" customFormat="1">
      <c r="A385" s="38"/>
      <c r="B385" s="39"/>
      <c r="C385" s="38"/>
      <c r="D385" s="196" t="s">
        <v>1061</v>
      </c>
      <c r="E385" s="38"/>
      <c r="F385" s="237" t="s">
        <v>2798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1061</v>
      </c>
      <c r="AU385" s="19" t="s">
        <v>82</v>
      </c>
    </row>
    <row r="386" s="2" customFormat="1" ht="24.15" customHeight="1">
      <c r="A386" s="38"/>
      <c r="B386" s="181"/>
      <c r="C386" s="182" t="s">
        <v>1148</v>
      </c>
      <c r="D386" s="182" t="s">
        <v>259</v>
      </c>
      <c r="E386" s="183" t="s">
        <v>2883</v>
      </c>
      <c r="F386" s="184" t="s">
        <v>2884</v>
      </c>
      <c r="G386" s="185" t="s">
        <v>2368</v>
      </c>
      <c r="H386" s="186">
        <v>5</v>
      </c>
      <c r="I386" s="187"/>
      <c r="J386" s="188">
        <f>ROUND(I386*H386,2)</f>
        <v>0</v>
      </c>
      <c r="K386" s="184" t="s">
        <v>2354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1836</v>
      </c>
    </row>
    <row r="387" s="2" customFormat="1">
      <c r="A387" s="38"/>
      <c r="B387" s="39"/>
      <c r="C387" s="38"/>
      <c r="D387" s="196" t="s">
        <v>1061</v>
      </c>
      <c r="E387" s="38"/>
      <c r="F387" s="237" t="s">
        <v>2798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1061</v>
      </c>
      <c r="AU387" s="19" t="s">
        <v>82</v>
      </c>
    </row>
    <row r="388" s="2" customFormat="1" ht="24.15" customHeight="1">
      <c r="A388" s="38"/>
      <c r="B388" s="181"/>
      <c r="C388" s="182" t="s">
        <v>1152</v>
      </c>
      <c r="D388" s="182" t="s">
        <v>259</v>
      </c>
      <c r="E388" s="183" t="s">
        <v>2885</v>
      </c>
      <c r="F388" s="184" t="s">
        <v>2886</v>
      </c>
      <c r="G388" s="185" t="s">
        <v>2368</v>
      </c>
      <c r="H388" s="186">
        <v>2</v>
      </c>
      <c r="I388" s="187"/>
      <c r="J388" s="188">
        <f>ROUND(I388*H388,2)</f>
        <v>0</v>
      </c>
      <c r="K388" s="184" t="s">
        <v>2354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1844</v>
      </c>
    </row>
    <row r="389" s="2" customFormat="1">
      <c r="A389" s="38"/>
      <c r="B389" s="39"/>
      <c r="C389" s="38"/>
      <c r="D389" s="196" t="s">
        <v>1061</v>
      </c>
      <c r="E389" s="38"/>
      <c r="F389" s="237" t="s">
        <v>2798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1061</v>
      </c>
      <c r="AU389" s="19" t="s">
        <v>82</v>
      </c>
    </row>
    <row r="390" s="2" customFormat="1" ht="24.15" customHeight="1">
      <c r="A390" s="38"/>
      <c r="B390" s="181"/>
      <c r="C390" s="182" t="s">
        <v>1155</v>
      </c>
      <c r="D390" s="182" t="s">
        <v>259</v>
      </c>
      <c r="E390" s="183" t="s">
        <v>2887</v>
      </c>
      <c r="F390" s="184" t="s">
        <v>2888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2354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1852</v>
      </c>
    </row>
    <row r="391" s="2" customFormat="1">
      <c r="A391" s="38"/>
      <c r="B391" s="39"/>
      <c r="C391" s="38"/>
      <c r="D391" s="196" t="s">
        <v>1061</v>
      </c>
      <c r="E391" s="38"/>
      <c r="F391" s="237" t="s">
        <v>2798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1061</v>
      </c>
      <c r="AU391" s="19" t="s">
        <v>82</v>
      </c>
    </row>
    <row r="392" s="2" customFormat="1" ht="24.15" customHeight="1">
      <c r="A392" s="38"/>
      <c r="B392" s="181"/>
      <c r="C392" s="182" t="s">
        <v>1159</v>
      </c>
      <c r="D392" s="182" t="s">
        <v>259</v>
      </c>
      <c r="E392" s="183" t="s">
        <v>2889</v>
      </c>
      <c r="F392" s="184" t="s">
        <v>2890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2354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1860</v>
      </c>
    </row>
    <row r="393" s="2" customFormat="1">
      <c r="A393" s="38"/>
      <c r="B393" s="39"/>
      <c r="C393" s="38"/>
      <c r="D393" s="196" t="s">
        <v>1061</v>
      </c>
      <c r="E393" s="38"/>
      <c r="F393" s="237" t="s">
        <v>2798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1061</v>
      </c>
      <c r="AU393" s="19" t="s">
        <v>82</v>
      </c>
    </row>
    <row r="394" s="2" customFormat="1" ht="24.15" customHeight="1">
      <c r="A394" s="38"/>
      <c r="B394" s="181"/>
      <c r="C394" s="182" t="s">
        <v>1164</v>
      </c>
      <c r="D394" s="182" t="s">
        <v>259</v>
      </c>
      <c r="E394" s="183" t="s">
        <v>2891</v>
      </c>
      <c r="F394" s="184" t="s">
        <v>2892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2354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1868</v>
      </c>
    </row>
    <row r="395" s="2" customFormat="1">
      <c r="A395" s="38"/>
      <c r="B395" s="39"/>
      <c r="C395" s="38"/>
      <c r="D395" s="196" t="s">
        <v>1061</v>
      </c>
      <c r="E395" s="38"/>
      <c r="F395" s="237" t="s">
        <v>2798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1061</v>
      </c>
      <c r="AU395" s="19" t="s">
        <v>82</v>
      </c>
    </row>
    <row r="396" s="2" customFormat="1" ht="24.15" customHeight="1">
      <c r="A396" s="38"/>
      <c r="B396" s="181"/>
      <c r="C396" s="182" t="s">
        <v>1169</v>
      </c>
      <c r="D396" s="182" t="s">
        <v>259</v>
      </c>
      <c r="E396" s="183" t="s">
        <v>2893</v>
      </c>
      <c r="F396" s="184" t="s">
        <v>2894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2354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1876</v>
      </c>
    </row>
    <row r="397" s="2" customFormat="1">
      <c r="A397" s="38"/>
      <c r="B397" s="39"/>
      <c r="C397" s="38"/>
      <c r="D397" s="196" t="s">
        <v>1061</v>
      </c>
      <c r="E397" s="38"/>
      <c r="F397" s="237" t="s">
        <v>2798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1061</v>
      </c>
      <c r="AU397" s="19" t="s">
        <v>82</v>
      </c>
    </row>
    <row r="398" s="2" customFormat="1" ht="16.5" customHeight="1">
      <c r="A398" s="38"/>
      <c r="B398" s="181"/>
      <c r="C398" s="182" t="s">
        <v>1174</v>
      </c>
      <c r="D398" s="182" t="s">
        <v>259</v>
      </c>
      <c r="E398" s="183" t="s">
        <v>2895</v>
      </c>
      <c r="F398" s="184" t="s">
        <v>2896</v>
      </c>
      <c r="G398" s="185" t="s">
        <v>2368</v>
      </c>
      <c r="H398" s="186">
        <v>1560</v>
      </c>
      <c r="I398" s="187"/>
      <c r="J398" s="188">
        <f>ROUND(I398*H398,2)</f>
        <v>0</v>
      </c>
      <c r="K398" s="184" t="s">
        <v>2354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1884</v>
      </c>
    </row>
    <row r="399" s="2" customFormat="1">
      <c r="A399" s="38"/>
      <c r="B399" s="39"/>
      <c r="C399" s="38"/>
      <c r="D399" s="196" t="s">
        <v>1061</v>
      </c>
      <c r="E399" s="38"/>
      <c r="F399" s="237" t="s">
        <v>2798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1061</v>
      </c>
      <c r="AU399" s="19" t="s">
        <v>82</v>
      </c>
    </row>
    <row r="400" s="2" customFormat="1" ht="16.5" customHeight="1">
      <c r="A400" s="38"/>
      <c r="B400" s="181"/>
      <c r="C400" s="182" t="s">
        <v>1179</v>
      </c>
      <c r="D400" s="182" t="s">
        <v>259</v>
      </c>
      <c r="E400" s="183" t="s">
        <v>2897</v>
      </c>
      <c r="F400" s="184" t="s">
        <v>2898</v>
      </c>
      <c r="G400" s="185" t="s">
        <v>2368</v>
      </c>
      <c r="H400" s="186">
        <v>50</v>
      </c>
      <c r="I400" s="187"/>
      <c r="J400" s="188">
        <f>ROUND(I400*H400,2)</f>
        <v>0</v>
      </c>
      <c r="K400" s="184" t="s">
        <v>2354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1892</v>
      </c>
    </row>
    <row r="401" s="2" customFormat="1">
      <c r="A401" s="38"/>
      <c r="B401" s="39"/>
      <c r="C401" s="38"/>
      <c r="D401" s="196" t="s">
        <v>1061</v>
      </c>
      <c r="E401" s="38"/>
      <c r="F401" s="237" t="s">
        <v>2798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1061</v>
      </c>
      <c r="AU401" s="19" t="s">
        <v>82</v>
      </c>
    </row>
    <row r="402" s="2" customFormat="1" ht="16.5" customHeight="1">
      <c r="A402" s="38"/>
      <c r="B402" s="181"/>
      <c r="C402" s="182" t="s">
        <v>1184</v>
      </c>
      <c r="D402" s="182" t="s">
        <v>259</v>
      </c>
      <c r="E402" s="183" t="s">
        <v>2899</v>
      </c>
      <c r="F402" s="184" t="s">
        <v>2900</v>
      </c>
      <c r="G402" s="185" t="s">
        <v>2368</v>
      </c>
      <c r="H402" s="186">
        <v>2050</v>
      </c>
      <c r="I402" s="187"/>
      <c r="J402" s="188">
        <f>ROUND(I402*H402,2)</f>
        <v>0</v>
      </c>
      <c r="K402" s="184" t="s">
        <v>2354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1900</v>
      </c>
    </row>
    <row r="403" s="2" customFormat="1">
      <c r="A403" s="38"/>
      <c r="B403" s="39"/>
      <c r="C403" s="38"/>
      <c r="D403" s="196" t="s">
        <v>1061</v>
      </c>
      <c r="E403" s="38"/>
      <c r="F403" s="237" t="s">
        <v>2798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1061</v>
      </c>
      <c r="AU403" s="19" t="s">
        <v>82</v>
      </c>
    </row>
    <row r="404" s="2" customFormat="1" ht="16.5" customHeight="1">
      <c r="A404" s="38"/>
      <c r="B404" s="181"/>
      <c r="C404" s="182" t="s">
        <v>1189</v>
      </c>
      <c r="D404" s="182" t="s">
        <v>259</v>
      </c>
      <c r="E404" s="183" t="s">
        <v>2901</v>
      </c>
      <c r="F404" s="184" t="s">
        <v>2902</v>
      </c>
      <c r="G404" s="185" t="s">
        <v>2368</v>
      </c>
      <c r="H404" s="186">
        <v>10</v>
      </c>
      <c r="I404" s="187"/>
      <c r="J404" s="188">
        <f>ROUND(I404*H404,2)</f>
        <v>0</v>
      </c>
      <c r="K404" s="184" t="s">
        <v>2354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1908</v>
      </c>
    </row>
    <row r="405" s="2" customFormat="1">
      <c r="A405" s="38"/>
      <c r="B405" s="39"/>
      <c r="C405" s="38"/>
      <c r="D405" s="196" t="s">
        <v>1061</v>
      </c>
      <c r="E405" s="38"/>
      <c r="F405" s="237" t="s">
        <v>2798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1061</v>
      </c>
      <c r="AU405" s="19" t="s">
        <v>82</v>
      </c>
    </row>
    <row r="406" s="2" customFormat="1" ht="16.5" customHeight="1">
      <c r="A406" s="38"/>
      <c r="B406" s="181"/>
      <c r="C406" s="182" t="s">
        <v>1193</v>
      </c>
      <c r="D406" s="182" t="s">
        <v>259</v>
      </c>
      <c r="E406" s="183" t="s">
        <v>2903</v>
      </c>
      <c r="F406" s="184" t="s">
        <v>2904</v>
      </c>
      <c r="G406" s="185" t="s">
        <v>2368</v>
      </c>
      <c r="H406" s="186">
        <v>2</v>
      </c>
      <c r="I406" s="187"/>
      <c r="J406" s="188">
        <f>ROUND(I406*H406,2)</f>
        <v>0</v>
      </c>
      <c r="K406" s="184" t="s">
        <v>2354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1916</v>
      </c>
    </row>
    <row r="407" s="2" customFormat="1">
      <c r="A407" s="38"/>
      <c r="B407" s="39"/>
      <c r="C407" s="38"/>
      <c r="D407" s="196" t="s">
        <v>1061</v>
      </c>
      <c r="E407" s="38"/>
      <c r="F407" s="237" t="s">
        <v>2798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1061</v>
      </c>
      <c r="AU407" s="19" t="s">
        <v>82</v>
      </c>
    </row>
    <row r="408" s="2" customFormat="1" ht="33" customHeight="1">
      <c r="A408" s="38"/>
      <c r="B408" s="181"/>
      <c r="C408" s="182" t="s">
        <v>1198</v>
      </c>
      <c r="D408" s="182" t="s">
        <v>259</v>
      </c>
      <c r="E408" s="183" t="s">
        <v>2905</v>
      </c>
      <c r="F408" s="184" t="s">
        <v>2906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2354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1924</v>
      </c>
    </row>
    <row r="409" s="2" customFormat="1">
      <c r="A409" s="38"/>
      <c r="B409" s="39"/>
      <c r="C409" s="38"/>
      <c r="D409" s="196" t="s">
        <v>1061</v>
      </c>
      <c r="E409" s="38"/>
      <c r="F409" s="237" t="s">
        <v>2798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1061</v>
      </c>
      <c r="AU409" s="19" t="s">
        <v>82</v>
      </c>
    </row>
    <row r="410" s="2" customFormat="1" ht="33" customHeight="1">
      <c r="A410" s="38"/>
      <c r="B410" s="181"/>
      <c r="C410" s="182" t="s">
        <v>1202</v>
      </c>
      <c r="D410" s="182" t="s">
        <v>259</v>
      </c>
      <c r="E410" s="183" t="s">
        <v>2907</v>
      </c>
      <c r="F410" s="184" t="s">
        <v>2908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2354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1932</v>
      </c>
    </row>
    <row r="411" s="2" customFormat="1">
      <c r="A411" s="38"/>
      <c r="B411" s="39"/>
      <c r="C411" s="38"/>
      <c r="D411" s="196" t="s">
        <v>1061</v>
      </c>
      <c r="E411" s="38"/>
      <c r="F411" s="237" t="s">
        <v>2798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1061</v>
      </c>
      <c r="AU411" s="19" t="s">
        <v>82</v>
      </c>
    </row>
    <row r="412" s="2" customFormat="1" ht="33" customHeight="1">
      <c r="A412" s="38"/>
      <c r="B412" s="181"/>
      <c r="C412" s="182" t="s">
        <v>1208</v>
      </c>
      <c r="D412" s="182" t="s">
        <v>259</v>
      </c>
      <c r="E412" s="183" t="s">
        <v>2909</v>
      </c>
      <c r="F412" s="184" t="s">
        <v>2910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2354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1942</v>
      </c>
    </row>
    <row r="413" s="2" customFormat="1">
      <c r="A413" s="38"/>
      <c r="B413" s="39"/>
      <c r="C413" s="38"/>
      <c r="D413" s="196" t="s">
        <v>1061</v>
      </c>
      <c r="E413" s="38"/>
      <c r="F413" s="237" t="s">
        <v>2798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1061</v>
      </c>
      <c r="AU413" s="19" t="s">
        <v>82</v>
      </c>
    </row>
    <row r="414" s="2" customFormat="1" ht="37.8" customHeight="1">
      <c r="A414" s="38"/>
      <c r="B414" s="181"/>
      <c r="C414" s="182" t="s">
        <v>1212</v>
      </c>
      <c r="D414" s="182" t="s">
        <v>259</v>
      </c>
      <c r="E414" s="183" t="s">
        <v>2911</v>
      </c>
      <c r="F414" s="184" t="s">
        <v>2912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2354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1950</v>
      </c>
    </row>
    <row r="415" s="2" customFormat="1">
      <c r="A415" s="38"/>
      <c r="B415" s="39"/>
      <c r="C415" s="38"/>
      <c r="D415" s="196" t="s">
        <v>1061</v>
      </c>
      <c r="E415" s="38"/>
      <c r="F415" s="237" t="s">
        <v>2798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1061</v>
      </c>
      <c r="AU415" s="19" t="s">
        <v>82</v>
      </c>
    </row>
    <row r="416" s="2" customFormat="1" ht="55.5" customHeight="1">
      <c r="A416" s="38"/>
      <c r="B416" s="181"/>
      <c r="C416" s="182" t="s">
        <v>1217</v>
      </c>
      <c r="D416" s="182" t="s">
        <v>259</v>
      </c>
      <c r="E416" s="183" t="s">
        <v>2913</v>
      </c>
      <c r="F416" s="184" t="s">
        <v>2914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2354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1958</v>
      </c>
    </row>
    <row r="417" s="2" customFormat="1">
      <c r="A417" s="38"/>
      <c r="B417" s="39"/>
      <c r="C417" s="38"/>
      <c r="D417" s="196" t="s">
        <v>1061</v>
      </c>
      <c r="E417" s="38"/>
      <c r="F417" s="237" t="s">
        <v>2915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1061</v>
      </c>
      <c r="AU417" s="19" t="s">
        <v>82</v>
      </c>
    </row>
    <row r="418" s="2" customFormat="1" ht="55.5" customHeight="1">
      <c r="A418" s="38"/>
      <c r="B418" s="181"/>
      <c r="C418" s="182" t="s">
        <v>1224</v>
      </c>
      <c r="D418" s="182" t="s">
        <v>259</v>
      </c>
      <c r="E418" s="183" t="s">
        <v>2916</v>
      </c>
      <c r="F418" s="184" t="s">
        <v>2917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2354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1966</v>
      </c>
    </row>
    <row r="419" s="2" customFormat="1">
      <c r="A419" s="38"/>
      <c r="B419" s="39"/>
      <c r="C419" s="38"/>
      <c r="D419" s="196" t="s">
        <v>1061</v>
      </c>
      <c r="E419" s="38"/>
      <c r="F419" s="237" t="s">
        <v>2915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1061</v>
      </c>
      <c r="AU419" s="19" t="s">
        <v>82</v>
      </c>
    </row>
    <row r="420" s="2" customFormat="1" ht="55.5" customHeight="1">
      <c r="A420" s="38"/>
      <c r="B420" s="181"/>
      <c r="C420" s="182" t="s">
        <v>1229</v>
      </c>
      <c r="D420" s="182" t="s">
        <v>259</v>
      </c>
      <c r="E420" s="183" t="s">
        <v>2918</v>
      </c>
      <c r="F420" s="184" t="s">
        <v>2919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2354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1974</v>
      </c>
    </row>
    <row r="421" s="2" customFormat="1">
      <c r="A421" s="38"/>
      <c r="B421" s="39"/>
      <c r="C421" s="38"/>
      <c r="D421" s="196" t="s">
        <v>1061</v>
      </c>
      <c r="E421" s="38"/>
      <c r="F421" s="237" t="s">
        <v>2915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1061</v>
      </c>
      <c r="AU421" s="19" t="s">
        <v>82</v>
      </c>
    </row>
    <row r="422" s="2" customFormat="1" ht="37.8" customHeight="1">
      <c r="A422" s="38"/>
      <c r="B422" s="181"/>
      <c r="C422" s="182" t="s">
        <v>1235</v>
      </c>
      <c r="D422" s="182" t="s">
        <v>259</v>
      </c>
      <c r="E422" s="183" t="s">
        <v>2920</v>
      </c>
      <c r="F422" s="184" t="s">
        <v>2921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2354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1982</v>
      </c>
    </row>
    <row r="423" s="2" customFormat="1">
      <c r="A423" s="38"/>
      <c r="B423" s="39"/>
      <c r="C423" s="38"/>
      <c r="D423" s="196" t="s">
        <v>1061</v>
      </c>
      <c r="E423" s="38"/>
      <c r="F423" s="237" t="s">
        <v>2798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1061</v>
      </c>
      <c r="AU423" s="19" t="s">
        <v>82</v>
      </c>
    </row>
    <row r="424" s="2" customFormat="1" ht="37.8" customHeight="1">
      <c r="A424" s="38"/>
      <c r="B424" s="181"/>
      <c r="C424" s="182" t="s">
        <v>1240</v>
      </c>
      <c r="D424" s="182" t="s">
        <v>259</v>
      </c>
      <c r="E424" s="183" t="s">
        <v>2922</v>
      </c>
      <c r="F424" s="184" t="s">
        <v>2923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2354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1992</v>
      </c>
    </row>
    <row r="425" s="2" customFormat="1">
      <c r="A425" s="38"/>
      <c r="B425" s="39"/>
      <c r="C425" s="38"/>
      <c r="D425" s="196" t="s">
        <v>1061</v>
      </c>
      <c r="E425" s="38"/>
      <c r="F425" s="237" t="s">
        <v>2798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1061</v>
      </c>
      <c r="AU425" s="19" t="s">
        <v>82</v>
      </c>
    </row>
    <row r="426" s="2" customFormat="1" ht="44.25" customHeight="1">
      <c r="A426" s="38"/>
      <c r="B426" s="181"/>
      <c r="C426" s="182" t="s">
        <v>1244</v>
      </c>
      <c r="D426" s="182" t="s">
        <v>259</v>
      </c>
      <c r="E426" s="183" t="s">
        <v>2924</v>
      </c>
      <c r="F426" s="184" t="s">
        <v>2925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2354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2003</v>
      </c>
    </row>
    <row r="427" s="2" customFormat="1">
      <c r="A427" s="38"/>
      <c r="B427" s="39"/>
      <c r="C427" s="38"/>
      <c r="D427" s="196" t="s">
        <v>1061</v>
      </c>
      <c r="E427" s="38"/>
      <c r="F427" s="237" t="s">
        <v>2798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1061</v>
      </c>
      <c r="AU427" s="19" t="s">
        <v>82</v>
      </c>
    </row>
    <row r="428" s="2" customFormat="1" ht="44.25" customHeight="1">
      <c r="A428" s="38"/>
      <c r="B428" s="181"/>
      <c r="C428" s="182" t="s">
        <v>1250</v>
      </c>
      <c r="D428" s="182" t="s">
        <v>259</v>
      </c>
      <c r="E428" s="183" t="s">
        <v>2926</v>
      </c>
      <c r="F428" s="184" t="s">
        <v>2927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2354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2012</v>
      </c>
    </row>
    <row r="429" s="2" customFormat="1">
      <c r="A429" s="38"/>
      <c r="B429" s="39"/>
      <c r="C429" s="38"/>
      <c r="D429" s="196" t="s">
        <v>1061</v>
      </c>
      <c r="E429" s="38"/>
      <c r="F429" s="237" t="s">
        <v>2798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1061</v>
      </c>
      <c r="AU429" s="19" t="s">
        <v>82</v>
      </c>
    </row>
    <row r="430" s="2" customFormat="1" ht="44.25" customHeight="1">
      <c r="A430" s="38"/>
      <c r="B430" s="181"/>
      <c r="C430" s="182" t="s">
        <v>1254</v>
      </c>
      <c r="D430" s="182" t="s">
        <v>259</v>
      </c>
      <c r="E430" s="183" t="s">
        <v>2928</v>
      </c>
      <c r="F430" s="184" t="s">
        <v>2929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2354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2021</v>
      </c>
    </row>
    <row r="431" s="2" customFormat="1">
      <c r="A431" s="38"/>
      <c r="B431" s="39"/>
      <c r="C431" s="38"/>
      <c r="D431" s="196" t="s">
        <v>1061</v>
      </c>
      <c r="E431" s="38"/>
      <c r="F431" s="237" t="s">
        <v>2798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1061</v>
      </c>
      <c r="AU431" s="19" t="s">
        <v>82</v>
      </c>
    </row>
    <row r="432" s="2" customFormat="1" ht="33" customHeight="1">
      <c r="A432" s="38"/>
      <c r="B432" s="181"/>
      <c r="C432" s="182" t="s">
        <v>1261</v>
      </c>
      <c r="D432" s="182" t="s">
        <v>259</v>
      </c>
      <c r="E432" s="183" t="s">
        <v>2930</v>
      </c>
      <c r="F432" s="184" t="s">
        <v>2784</v>
      </c>
      <c r="G432" s="185" t="s">
        <v>2368</v>
      </c>
      <c r="H432" s="186">
        <v>300</v>
      </c>
      <c r="I432" s="187"/>
      <c r="J432" s="188">
        <f>ROUND(I432*H432,2)</f>
        <v>0</v>
      </c>
      <c r="K432" s="184" t="s">
        <v>2354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2068</v>
      </c>
    </row>
    <row r="433" s="2" customFormat="1">
      <c r="A433" s="38"/>
      <c r="B433" s="39"/>
      <c r="C433" s="38"/>
      <c r="D433" s="196" t="s">
        <v>1061</v>
      </c>
      <c r="E433" s="38"/>
      <c r="F433" s="237" t="s">
        <v>2798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1061</v>
      </c>
      <c r="AU433" s="19" t="s">
        <v>82</v>
      </c>
    </row>
    <row r="434" s="2" customFormat="1" ht="24.15" customHeight="1">
      <c r="A434" s="38"/>
      <c r="B434" s="181"/>
      <c r="C434" s="182" t="s">
        <v>1266</v>
      </c>
      <c r="D434" s="182" t="s">
        <v>259</v>
      </c>
      <c r="E434" s="183" t="s">
        <v>2931</v>
      </c>
      <c r="F434" s="184" t="s">
        <v>2932</v>
      </c>
      <c r="G434" s="185" t="s">
        <v>2368</v>
      </c>
      <c r="H434" s="186">
        <v>70</v>
      </c>
      <c r="I434" s="187"/>
      <c r="J434" s="188">
        <f>ROUND(I434*H434,2)</f>
        <v>0</v>
      </c>
      <c r="K434" s="184" t="s">
        <v>2354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2076</v>
      </c>
    </row>
    <row r="435" s="2" customFormat="1">
      <c r="A435" s="38"/>
      <c r="B435" s="39"/>
      <c r="C435" s="38"/>
      <c r="D435" s="196" t="s">
        <v>1061</v>
      </c>
      <c r="E435" s="38"/>
      <c r="F435" s="237" t="s">
        <v>2798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1061</v>
      </c>
      <c r="AU435" s="19" t="s">
        <v>82</v>
      </c>
    </row>
    <row r="436" s="2" customFormat="1" ht="24.15" customHeight="1">
      <c r="A436" s="38"/>
      <c r="B436" s="181"/>
      <c r="C436" s="182" t="s">
        <v>1274</v>
      </c>
      <c r="D436" s="182" t="s">
        <v>259</v>
      </c>
      <c r="E436" s="183" t="s">
        <v>2933</v>
      </c>
      <c r="F436" s="184" t="s">
        <v>2934</v>
      </c>
      <c r="G436" s="185" t="s">
        <v>2368</v>
      </c>
      <c r="H436" s="186">
        <v>6</v>
      </c>
      <c r="I436" s="187"/>
      <c r="J436" s="188">
        <f>ROUND(I436*H436,2)</f>
        <v>0</v>
      </c>
      <c r="K436" s="184" t="s">
        <v>2354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2085</v>
      </c>
    </row>
    <row r="437" s="2" customFormat="1">
      <c r="A437" s="38"/>
      <c r="B437" s="39"/>
      <c r="C437" s="38"/>
      <c r="D437" s="196" t="s">
        <v>1061</v>
      </c>
      <c r="E437" s="38"/>
      <c r="F437" s="237" t="s">
        <v>2798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1061</v>
      </c>
      <c r="AU437" s="19" t="s">
        <v>82</v>
      </c>
    </row>
    <row r="438" s="2" customFormat="1" ht="16.5" customHeight="1">
      <c r="A438" s="38"/>
      <c r="B438" s="181"/>
      <c r="C438" s="182" t="s">
        <v>1282</v>
      </c>
      <c r="D438" s="182" t="s">
        <v>259</v>
      </c>
      <c r="E438" s="183" t="s">
        <v>2935</v>
      </c>
      <c r="F438" s="184" t="s">
        <v>2749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2354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2096</v>
      </c>
    </row>
    <row r="439" s="2" customFormat="1">
      <c r="A439" s="38"/>
      <c r="B439" s="39"/>
      <c r="C439" s="38"/>
      <c r="D439" s="196" t="s">
        <v>1061</v>
      </c>
      <c r="E439" s="38"/>
      <c r="F439" s="237" t="s">
        <v>2798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1061</v>
      </c>
      <c r="AU439" s="19" t="s">
        <v>82</v>
      </c>
    </row>
    <row r="440" s="2" customFormat="1" ht="16.5" customHeight="1">
      <c r="A440" s="38"/>
      <c r="B440" s="181"/>
      <c r="C440" s="182" t="s">
        <v>1330</v>
      </c>
      <c r="D440" s="182" t="s">
        <v>259</v>
      </c>
      <c r="E440" s="183" t="s">
        <v>2936</v>
      </c>
      <c r="F440" s="184" t="s">
        <v>2751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2354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2107</v>
      </c>
    </row>
    <row r="441" s="2" customFormat="1">
      <c r="A441" s="38"/>
      <c r="B441" s="39"/>
      <c r="C441" s="38"/>
      <c r="D441" s="196" t="s">
        <v>1061</v>
      </c>
      <c r="E441" s="38"/>
      <c r="F441" s="237" t="s">
        <v>2798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1061</v>
      </c>
      <c r="AU441" s="19" t="s">
        <v>82</v>
      </c>
    </row>
    <row r="442" s="2" customFormat="1" ht="16.5" customHeight="1">
      <c r="A442" s="38"/>
      <c r="B442" s="181"/>
      <c r="C442" s="182" t="s">
        <v>1335</v>
      </c>
      <c r="D442" s="182" t="s">
        <v>259</v>
      </c>
      <c r="E442" s="183" t="s">
        <v>2937</v>
      </c>
      <c r="F442" s="184" t="s">
        <v>2753</v>
      </c>
      <c r="G442" s="185" t="s">
        <v>773</v>
      </c>
      <c r="H442" s="186">
        <v>1</v>
      </c>
      <c r="I442" s="187"/>
      <c r="J442" s="188">
        <f>ROUND(I442*H442,2)</f>
        <v>0</v>
      </c>
      <c r="K442" s="184" t="s">
        <v>2354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2118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2938</v>
      </c>
      <c r="F443" s="170" t="s">
        <v>2939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1339</v>
      </c>
      <c r="D444" s="182" t="s">
        <v>259</v>
      </c>
      <c r="E444" s="183" t="s">
        <v>2940</v>
      </c>
      <c r="F444" s="184" t="s">
        <v>2941</v>
      </c>
      <c r="G444" s="185" t="s">
        <v>2508</v>
      </c>
      <c r="H444" s="186">
        <v>16</v>
      </c>
      <c r="I444" s="187"/>
      <c r="J444" s="188">
        <f>ROUND(I444*H444,2)</f>
        <v>0</v>
      </c>
      <c r="K444" s="184" t="s">
        <v>2354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2130</v>
      </c>
    </row>
    <row r="445" s="2" customFormat="1" ht="16.5" customHeight="1">
      <c r="A445" s="38"/>
      <c r="B445" s="181"/>
      <c r="C445" s="182" t="s">
        <v>1344</v>
      </c>
      <c r="D445" s="182" t="s">
        <v>259</v>
      </c>
      <c r="E445" s="183" t="s">
        <v>2942</v>
      </c>
      <c r="F445" s="184" t="s">
        <v>2943</v>
      </c>
      <c r="G445" s="185" t="s">
        <v>2508</v>
      </c>
      <c r="H445" s="186">
        <v>24</v>
      </c>
      <c r="I445" s="187"/>
      <c r="J445" s="188">
        <f>ROUND(I445*H445,2)</f>
        <v>0</v>
      </c>
      <c r="K445" s="184" t="s">
        <v>2354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2141</v>
      </c>
    </row>
    <row r="446" s="2" customFormat="1" ht="16.5" customHeight="1">
      <c r="A446" s="38"/>
      <c r="B446" s="181"/>
      <c r="C446" s="182" t="s">
        <v>1349</v>
      </c>
      <c r="D446" s="182" t="s">
        <v>259</v>
      </c>
      <c r="E446" s="183" t="s">
        <v>2944</v>
      </c>
      <c r="F446" s="184" t="s">
        <v>2945</v>
      </c>
      <c r="G446" s="185" t="s">
        <v>2508</v>
      </c>
      <c r="H446" s="186">
        <v>12</v>
      </c>
      <c r="I446" s="187"/>
      <c r="J446" s="188">
        <f>ROUND(I446*H446,2)</f>
        <v>0</v>
      </c>
      <c r="K446" s="184" t="s">
        <v>2354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2161</v>
      </c>
    </row>
    <row r="447" s="2" customFormat="1" ht="24.15" customHeight="1">
      <c r="A447" s="38"/>
      <c r="B447" s="181"/>
      <c r="C447" s="182" t="s">
        <v>1356</v>
      </c>
      <c r="D447" s="182" t="s">
        <v>259</v>
      </c>
      <c r="E447" s="183" t="s">
        <v>2946</v>
      </c>
      <c r="F447" s="184" t="s">
        <v>2947</v>
      </c>
      <c r="G447" s="185" t="s">
        <v>2508</v>
      </c>
      <c r="H447" s="186">
        <v>48</v>
      </c>
      <c r="I447" s="187"/>
      <c r="J447" s="188">
        <f>ROUND(I447*H447,2)</f>
        <v>0</v>
      </c>
      <c r="K447" s="184" t="s">
        <v>2354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2172</v>
      </c>
    </row>
    <row r="448" s="2" customFormat="1" ht="33" customHeight="1">
      <c r="A448" s="38"/>
      <c r="B448" s="181"/>
      <c r="C448" s="182" t="s">
        <v>1361</v>
      </c>
      <c r="D448" s="182" t="s">
        <v>259</v>
      </c>
      <c r="E448" s="183" t="s">
        <v>2948</v>
      </c>
      <c r="F448" s="184" t="s">
        <v>2949</v>
      </c>
      <c r="G448" s="185" t="s">
        <v>2508</v>
      </c>
      <c r="H448" s="186">
        <v>30</v>
      </c>
      <c r="I448" s="187"/>
      <c r="J448" s="188">
        <f>ROUND(I448*H448,2)</f>
        <v>0</v>
      </c>
      <c r="K448" s="184" t="s">
        <v>2354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2187</v>
      </c>
    </row>
    <row r="449" s="2" customFormat="1" ht="16.5" customHeight="1">
      <c r="A449" s="38"/>
      <c r="B449" s="181"/>
      <c r="C449" s="182" t="s">
        <v>1365</v>
      </c>
      <c r="D449" s="182" t="s">
        <v>259</v>
      </c>
      <c r="E449" s="183" t="s">
        <v>2950</v>
      </c>
      <c r="F449" s="184" t="s">
        <v>2951</v>
      </c>
      <c r="G449" s="185" t="s">
        <v>2508</v>
      </c>
      <c r="H449" s="186">
        <v>64</v>
      </c>
      <c r="I449" s="187"/>
      <c r="J449" s="188">
        <f>ROUND(I449*H449,2)</f>
        <v>0</v>
      </c>
      <c r="K449" s="184" t="s">
        <v>2354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2197</v>
      </c>
    </row>
    <row r="450" s="2" customFormat="1" ht="16.5" customHeight="1">
      <c r="A450" s="38"/>
      <c r="B450" s="181"/>
      <c r="C450" s="182" t="s">
        <v>1370</v>
      </c>
      <c r="D450" s="182" t="s">
        <v>259</v>
      </c>
      <c r="E450" s="183" t="s">
        <v>2952</v>
      </c>
      <c r="F450" s="184" t="s">
        <v>2953</v>
      </c>
      <c r="G450" s="185" t="s">
        <v>2508</v>
      </c>
      <c r="H450" s="186">
        <v>16</v>
      </c>
      <c r="I450" s="187"/>
      <c r="J450" s="188">
        <f>ROUND(I450*H450,2)</f>
        <v>0</v>
      </c>
      <c r="K450" s="184" t="s">
        <v>2354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2207</v>
      </c>
    </row>
    <row r="451" s="2" customFormat="1" ht="16.5" customHeight="1">
      <c r="A451" s="38"/>
      <c r="B451" s="181"/>
      <c r="C451" s="182" t="s">
        <v>1374</v>
      </c>
      <c r="D451" s="182" t="s">
        <v>259</v>
      </c>
      <c r="E451" s="183" t="s">
        <v>2954</v>
      </c>
      <c r="F451" s="184" t="s">
        <v>2955</v>
      </c>
      <c r="G451" s="185" t="s">
        <v>2508</v>
      </c>
      <c r="H451" s="186">
        <v>16</v>
      </c>
      <c r="I451" s="187"/>
      <c r="J451" s="188">
        <f>ROUND(I451*H451,2)</f>
        <v>0</v>
      </c>
      <c r="K451" s="184" t="s">
        <v>2354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2215</v>
      </c>
    </row>
    <row r="452" s="2" customFormat="1" ht="16.5" customHeight="1">
      <c r="A452" s="38"/>
      <c r="B452" s="181"/>
      <c r="C452" s="182" t="s">
        <v>1382</v>
      </c>
      <c r="D452" s="182" t="s">
        <v>259</v>
      </c>
      <c r="E452" s="183" t="s">
        <v>2956</v>
      </c>
      <c r="F452" s="184" t="s">
        <v>2957</v>
      </c>
      <c r="G452" s="185" t="s">
        <v>2508</v>
      </c>
      <c r="H452" s="186">
        <v>12</v>
      </c>
      <c r="I452" s="187"/>
      <c r="J452" s="188">
        <f>ROUND(I452*H452,2)</f>
        <v>0</v>
      </c>
      <c r="K452" s="184" t="s">
        <v>2354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2228</v>
      </c>
    </row>
    <row r="453" s="2" customFormat="1" ht="16.5" customHeight="1">
      <c r="A453" s="38"/>
      <c r="B453" s="181"/>
      <c r="C453" s="182" t="s">
        <v>1386</v>
      </c>
      <c r="D453" s="182" t="s">
        <v>259</v>
      </c>
      <c r="E453" s="183" t="s">
        <v>2958</v>
      </c>
      <c r="F453" s="184" t="s">
        <v>2959</v>
      </c>
      <c r="G453" s="185" t="s">
        <v>2508</v>
      </c>
      <c r="H453" s="186">
        <v>48</v>
      </c>
      <c r="I453" s="187"/>
      <c r="J453" s="188">
        <f>ROUND(I453*H453,2)</f>
        <v>0</v>
      </c>
      <c r="K453" s="184" t="s">
        <v>2354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2276</v>
      </c>
    </row>
    <row r="454" s="2" customFormat="1" ht="24.15" customHeight="1">
      <c r="A454" s="38"/>
      <c r="B454" s="181"/>
      <c r="C454" s="182" t="s">
        <v>1391</v>
      </c>
      <c r="D454" s="182" t="s">
        <v>259</v>
      </c>
      <c r="E454" s="183" t="s">
        <v>2960</v>
      </c>
      <c r="F454" s="184" t="s">
        <v>2961</v>
      </c>
      <c r="G454" s="185" t="s">
        <v>2508</v>
      </c>
      <c r="H454" s="186">
        <v>48</v>
      </c>
      <c r="I454" s="187"/>
      <c r="J454" s="188">
        <f>ROUND(I454*H454,2)</f>
        <v>0</v>
      </c>
      <c r="K454" s="184" t="s">
        <v>2354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2316</v>
      </c>
    </row>
    <row r="455" s="2" customFormat="1" ht="49.05" customHeight="1">
      <c r="A455" s="38"/>
      <c r="B455" s="181"/>
      <c r="C455" s="182" t="s">
        <v>1395</v>
      </c>
      <c r="D455" s="182" t="s">
        <v>259</v>
      </c>
      <c r="E455" s="183" t="s">
        <v>2962</v>
      </c>
      <c r="F455" s="184" t="s">
        <v>2963</v>
      </c>
      <c r="G455" s="185" t="s">
        <v>2508</v>
      </c>
      <c r="H455" s="186">
        <v>24</v>
      </c>
      <c r="I455" s="187"/>
      <c r="J455" s="188">
        <f>ROUND(I455*H455,2)</f>
        <v>0</v>
      </c>
      <c r="K455" s="184" t="s">
        <v>2354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2341</v>
      </c>
    </row>
    <row r="456" s="2" customFormat="1" ht="37.8" customHeight="1">
      <c r="A456" s="38"/>
      <c r="B456" s="181"/>
      <c r="C456" s="182" t="s">
        <v>1401</v>
      </c>
      <c r="D456" s="182" t="s">
        <v>259</v>
      </c>
      <c r="E456" s="183" t="s">
        <v>2964</v>
      </c>
      <c r="F456" s="184" t="s">
        <v>2965</v>
      </c>
      <c r="G456" s="185" t="s">
        <v>2368</v>
      </c>
      <c r="H456" s="186">
        <v>1</v>
      </c>
      <c r="I456" s="187"/>
      <c r="J456" s="188">
        <f>ROUND(I456*H456,2)</f>
        <v>0</v>
      </c>
      <c r="K456" s="184" t="s">
        <v>2354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2966</v>
      </c>
    </row>
    <row r="457" s="2" customFormat="1" ht="24.15" customHeight="1">
      <c r="A457" s="38"/>
      <c r="B457" s="181"/>
      <c r="C457" s="182" t="s">
        <v>1405</v>
      </c>
      <c r="D457" s="182" t="s">
        <v>259</v>
      </c>
      <c r="E457" s="183" t="s">
        <v>2967</v>
      </c>
      <c r="F457" s="184" t="s">
        <v>2968</v>
      </c>
      <c r="G457" s="185" t="s">
        <v>2508</v>
      </c>
      <c r="H457" s="186">
        <v>80</v>
      </c>
      <c r="I457" s="187"/>
      <c r="J457" s="188">
        <f>ROUND(I457*H457,2)</f>
        <v>0</v>
      </c>
      <c r="K457" s="184" t="s">
        <v>2354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2969</v>
      </c>
    </row>
    <row r="458" s="2" customFormat="1" ht="16.5" customHeight="1">
      <c r="A458" s="38"/>
      <c r="B458" s="181"/>
      <c r="C458" s="182" t="s">
        <v>1409</v>
      </c>
      <c r="D458" s="182" t="s">
        <v>259</v>
      </c>
      <c r="E458" s="183" t="s">
        <v>2970</v>
      </c>
      <c r="F458" s="184" t="s">
        <v>2971</v>
      </c>
      <c r="G458" s="185" t="s">
        <v>2508</v>
      </c>
      <c r="H458" s="186">
        <v>40</v>
      </c>
      <c r="I458" s="187"/>
      <c r="J458" s="188">
        <f>ROUND(I458*H458,2)</f>
        <v>0</v>
      </c>
      <c r="K458" s="184" t="s">
        <v>2354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2972</v>
      </c>
    </row>
    <row r="459" s="2" customFormat="1" ht="16.5" customHeight="1">
      <c r="A459" s="38"/>
      <c r="B459" s="181"/>
      <c r="C459" s="182" t="s">
        <v>1415</v>
      </c>
      <c r="D459" s="182" t="s">
        <v>259</v>
      </c>
      <c r="E459" s="183" t="s">
        <v>2973</v>
      </c>
      <c r="F459" s="184" t="s">
        <v>2974</v>
      </c>
      <c r="G459" s="185" t="s">
        <v>2508</v>
      </c>
      <c r="H459" s="186">
        <v>40</v>
      </c>
      <c r="I459" s="187"/>
      <c r="J459" s="188">
        <f>ROUND(I459*H459,2)</f>
        <v>0</v>
      </c>
      <c r="K459" s="184" t="s">
        <v>2354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2975</v>
      </c>
    </row>
    <row r="460" s="2" customFormat="1" ht="16.5" customHeight="1">
      <c r="A460" s="38"/>
      <c r="B460" s="181"/>
      <c r="C460" s="182" t="s">
        <v>1422</v>
      </c>
      <c r="D460" s="182" t="s">
        <v>259</v>
      </c>
      <c r="E460" s="183" t="s">
        <v>2976</v>
      </c>
      <c r="F460" s="184" t="s">
        <v>2977</v>
      </c>
      <c r="G460" s="185" t="s">
        <v>773</v>
      </c>
      <c r="H460" s="186">
        <v>1</v>
      </c>
      <c r="I460" s="187"/>
      <c r="J460" s="188">
        <f>ROUND(I460*H460,2)</f>
        <v>0</v>
      </c>
      <c r="K460" s="184" t="s">
        <v>2354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2978</v>
      </c>
    </row>
    <row r="461" s="2" customFormat="1" ht="16.5" customHeight="1">
      <c r="A461" s="38"/>
      <c r="B461" s="181"/>
      <c r="C461" s="182" t="s">
        <v>1429</v>
      </c>
      <c r="D461" s="182" t="s">
        <v>259</v>
      </c>
      <c r="E461" s="183" t="s">
        <v>2979</v>
      </c>
      <c r="F461" s="184" t="s">
        <v>2980</v>
      </c>
      <c r="G461" s="185" t="s">
        <v>773</v>
      </c>
      <c r="H461" s="186">
        <v>1</v>
      </c>
      <c r="I461" s="187"/>
      <c r="J461" s="188">
        <f>ROUND(I461*H461,2)</f>
        <v>0</v>
      </c>
      <c r="K461" s="184" t="s">
        <v>2354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2981</v>
      </c>
    </row>
    <row r="462" s="2" customFormat="1" ht="16.5" customHeight="1">
      <c r="A462" s="38"/>
      <c r="B462" s="181"/>
      <c r="C462" s="182" t="s">
        <v>1436</v>
      </c>
      <c r="D462" s="182" t="s">
        <v>259</v>
      </c>
      <c r="E462" s="183" t="s">
        <v>2982</v>
      </c>
      <c r="F462" s="184" t="s">
        <v>2983</v>
      </c>
      <c r="G462" s="185" t="s">
        <v>773</v>
      </c>
      <c r="H462" s="186">
        <v>1</v>
      </c>
      <c r="I462" s="187"/>
      <c r="J462" s="188">
        <f>ROUND(I462*H462,2)</f>
        <v>0</v>
      </c>
      <c r="K462" s="184" t="s">
        <v>2354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2984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2988</v>
      </c>
      <c r="F126" s="170" t="s">
        <v>2989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2991</v>
      </c>
      <c r="G127" s="185" t="s">
        <v>2368</v>
      </c>
      <c r="H127" s="186">
        <v>1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2993</v>
      </c>
      <c r="G128" s="185" t="s">
        <v>2368</v>
      </c>
      <c r="H128" s="186">
        <v>1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2994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2996</v>
      </c>
      <c r="G130" s="185" t="s">
        <v>2368</v>
      </c>
      <c r="H130" s="186">
        <v>1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2998</v>
      </c>
      <c r="G131" s="185" t="s">
        <v>2368</v>
      </c>
      <c r="H131" s="186">
        <v>1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2999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3001</v>
      </c>
      <c r="G133" s="185" t="s">
        <v>2368</v>
      </c>
      <c r="H133" s="186">
        <v>1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3003</v>
      </c>
      <c r="G134" s="185" t="s">
        <v>2368</v>
      </c>
      <c r="H134" s="186">
        <v>1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3004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3006</v>
      </c>
      <c r="G136" s="185" t="s">
        <v>2368</v>
      </c>
      <c r="H136" s="186">
        <v>1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3008</v>
      </c>
      <c r="G137" s="185" t="s">
        <v>2368</v>
      </c>
      <c r="H137" s="186">
        <v>1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2999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3010</v>
      </c>
      <c r="G139" s="185" t="s">
        <v>2368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2999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3012</v>
      </c>
      <c r="G141" s="185" t="s">
        <v>2368</v>
      </c>
      <c r="H141" s="186">
        <v>1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3013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3014</v>
      </c>
      <c r="F143" s="184" t="s">
        <v>3015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3017</v>
      </c>
      <c r="F145" s="184" t="s">
        <v>3018</v>
      </c>
      <c r="G145" s="185" t="s">
        <v>2508</v>
      </c>
      <c r="H145" s="186">
        <v>2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3020</v>
      </c>
      <c r="F147" s="184" t="s">
        <v>3021</v>
      </c>
      <c r="G147" s="185" t="s">
        <v>2508</v>
      </c>
      <c r="H147" s="186">
        <v>1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3016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3022</v>
      </c>
      <c r="F149" s="184" t="s">
        <v>3023</v>
      </c>
      <c r="G149" s="185" t="s">
        <v>2508</v>
      </c>
      <c r="H149" s="186">
        <v>2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3019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3024</v>
      </c>
      <c r="F151" s="184" t="s">
        <v>3025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3016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3026</v>
      </c>
      <c r="F153" s="184" t="s">
        <v>3027</v>
      </c>
      <c r="G153" s="185" t="s">
        <v>2508</v>
      </c>
      <c r="H153" s="186">
        <v>2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3019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3028</v>
      </c>
      <c r="F155" s="184" t="s">
        <v>3029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3016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3030</v>
      </c>
      <c r="F157" s="184" t="s">
        <v>3031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3016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3032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3033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3034</v>
      </c>
      <c r="F126" s="170" t="s">
        <v>3035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3036</v>
      </c>
      <c r="G127" s="185" t="s">
        <v>2368</v>
      </c>
      <c r="H127" s="186">
        <v>16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3037</v>
      </c>
      <c r="G128" s="185" t="s">
        <v>2368</v>
      </c>
      <c r="H128" s="186">
        <v>16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3038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3039</v>
      </c>
      <c r="G130" s="185" t="s">
        <v>2368</v>
      </c>
      <c r="H130" s="186">
        <v>16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3038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2997</v>
      </c>
      <c r="F132" s="184" t="s">
        <v>3040</v>
      </c>
      <c r="G132" s="185" t="s">
        <v>2368</v>
      </c>
      <c r="H132" s="186">
        <v>4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3041</v>
      </c>
      <c r="G133" s="185" t="s">
        <v>2368</v>
      </c>
      <c r="H133" s="186">
        <v>4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3042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3002</v>
      </c>
      <c r="F135" s="184" t="s">
        <v>3043</v>
      </c>
      <c r="G135" s="185" t="s">
        <v>2368</v>
      </c>
      <c r="H135" s="186">
        <v>4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3044</v>
      </c>
      <c r="G136" s="185" t="s">
        <v>2368</v>
      </c>
      <c r="H136" s="186">
        <v>4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3042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3007</v>
      </c>
      <c r="F138" s="184" t="s">
        <v>3045</v>
      </c>
      <c r="G138" s="185" t="s">
        <v>2368</v>
      </c>
      <c r="H138" s="186">
        <v>4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3046</v>
      </c>
      <c r="G139" s="185" t="s">
        <v>2368</v>
      </c>
      <c r="H139" s="186">
        <v>4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3042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3047</v>
      </c>
      <c r="G141" s="185" t="s">
        <v>2368</v>
      </c>
      <c r="H141" s="186">
        <v>4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3048</v>
      </c>
      <c r="G142" s="185" t="s">
        <v>2368</v>
      </c>
      <c r="H142" s="186">
        <v>4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3042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3017</v>
      </c>
      <c r="F144" s="184" t="s">
        <v>3049</v>
      </c>
      <c r="G144" s="185" t="s">
        <v>2368</v>
      </c>
      <c r="H144" s="186">
        <v>4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3050</v>
      </c>
      <c r="G145" s="185" t="s">
        <v>2368</v>
      </c>
      <c r="H145" s="186">
        <v>4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3042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3022</v>
      </c>
      <c r="F147" s="184" t="s">
        <v>3051</v>
      </c>
      <c r="G147" s="185" t="s">
        <v>2368</v>
      </c>
      <c r="H147" s="186">
        <v>4</v>
      </c>
      <c r="I147" s="187"/>
      <c r="J147" s="188">
        <f>ROUND(I147*H147,2)</f>
        <v>0</v>
      </c>
      <c r="K147" s="184" t="s">
        <v>2354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3052</v>
      </c>
      <c r="G148" s="185" t="s">
        <v>2368</v>
      </c>
      <c r="H148" s="186">
        <v>4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3042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3026</v>
      </c>
      <c r="F150" s="184" t="s">
        <v>3053</v>
      </c>
      <c r="G150" s="185" t="s">
        <v>2368</v>
      </c>
      <c r="H150" s="186">
        <v>5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3054</v>
      </c>
      <c r="G151" s="185" t="s">
        <v>2368</v>
      </c>
      <c r="H151" s="186">
        <v>5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3055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3030</v>
      </c>
      <c r="F153" s="184" t="s">
        <v>3056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3058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3059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3060</v>
      </c>
      <c r="F156" s="184" t="s">
        <v>3061</v>
      </c>
      <c r="G156" s="185" t="s">
        <v>2368</v>
      </c>
      <c r="H156" s="186">
        <v>1764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3063</v>
      </c>
      <c r="G157" s="185" t="s">
        <v>2368</v>
      </c>
      <c r="H157" s="186">
        <v>1764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3064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3065</v>
      </c>
      <c r="F159" s="184" t="s">
        <v>3066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3068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3069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3070</v>
      </c>
      <c r="F162" s="184" t="s">
        <v>3071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3072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3073</v>
      </c>
      <c r="F164" s="184" t="s">
        <v>3074</v>
      </c>
      <c r="G164" s="185" t="s">
        <v>2368</v>
      </c>
      <c r="H164" s="186">
        <v>6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3075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3076</v>
      </c>
      <c r="F166" s="184" t="s">
        <v>3010</v>
      </c>
      <c r="G166" s="185" t="s">
        <v>2368</v>
      </c>
      <c r="H166" s="186">
        <v>12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3077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3078</v>
      </c>
      <c r="F168" s="184" t="s">
        <v>3012</v>
      </c>
      <c r="G168" s="185" t="s">
        <v>2368</v>
      </c>
      <c r="H168" s="186">
        <v>9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3079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3080</v>
      </c>
      <c r="F170" s="184" t="s">
        <v>3081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3082</v>
      </c>
      <c r="F171" s="184" t="s">
        <v>3083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3084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3085</v>
      </c>
      <c r="F173" s="184" t="s">
        <v>3015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2354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726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3084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3086</v>
      </c>
      <c r="F175" s="184" t="s">
        <v>3087</v>
      </c>
      <c r="G175" s="185" t="s">
        <v>2508</v>
      </c>
      <c r="H175" s="186">
        <v>14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739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3088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3089</v>
      </c>
      <c r="F177" s="184" t="s">
        <v>3090</v>
      </c>
      <c r="G177" s="185" t="s">
        <v>2508</v>
      </c>
      <c r="H177" s="186">
        <v>12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3091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3092</v>
      </c>
      <c r="F179" s="184" t="s">
        <v>3025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3084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3093</v>
      </c>
      <c r="F181" s="184" t="s">
        <v>3027</v>
      </c>
      <c r="G181" s="185" t="s">
        <v>2508</v>
      </c>
      <c r="H181" s="186">
        <v>8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770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3094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3095</v>
      </c>
      <c r="F183" s="184" t="s">
        <v>3029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782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3084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3096</v>
      </c>
      <c r="F185" s="184" t="s">
        <v>3031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795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3084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3098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3099</v>
      </c>
      <c r="F126" s="170" t="s">
        <v>3100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3101</v>
      </c>
      <c r="G127" s="185" t="s">
        <v>2368</v>
      </c>
      <c r="H127" s="186">
        <v>8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3102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2992</v>
      </c>
      <c r="F129" s="184" t="s">
        <v>3103</v>
      </c>
      <c r="G129" s="185" t="s">
        <v>2368</v>
      </c>
      <c r="H129" s="186">
        <v>8</v>
      </c>
      <c r="I129" s="187"/>
      <c r="J129" s="188">
        <f>ROUND(I129*H129,2)</f>
        <v>0</v>
      </c>
      <c r="K129" s="184" t="s">
        <v>2354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3104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2995</v>
      </c>
      <c r="F131" s="184" t="s">
        <v>3105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2997</v>
      </c>
      <c r="F132" s="184" t="s">
        <v>3106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3107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3000</v>
      </c>
      <c r="F134" s="184" t="s">
        <v>3108</v>
      </c>
      <c r="G134" s="185" t="s">
        <v>2368</v>
      </c>
      <c r="H134" s="186">
        <v>8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3002</v>
      </c>
      <c r="F135" s="184" t="s">
        <v>3109</v>
      </c>
      <c r="G135" s="185" t="s">
        <v>2368</v>
      </c>
      <c r="H135" s="186">
        <v>8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3110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3005</v>
      </c>
      <c r="F137" s="184" t="s">
        <v>3061</v>
      </c>
      <c r="G137" s="185" t="s">
        <v>2368</v>
      </c>
      <c r="H137" s="186">
        <v>456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3007</v>
      </c>
      <c r="F138" s="184" t="s">
        <v>3063</v>
      </c>
      <c r="G138" s="185" t="s">
        <v>2368</v>
      </c>
      <c r="H138" s="186">
        <v>456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3111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3009</v>
      </c>
      <c r="F140" s="184" t="s">
        <v>3066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3011</v>
      </c>
      <c r="F141" s="184" t="s">
        <v>3068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2354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3112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3014</v>
      </c>
      <c r="F143" s="184" t="s">
        <v>3010</v>
      </c>
      <c r="G143" s="185" t="s">
        <v>2368</v>
      </c>
      <c r="H143" s="186">
        <v>9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3017</v>
      </c>
      <c r="F145" s="184" t="s">
        <v>3081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3020</v>
      </c>
      <c r="F146" s="184" t="s">
        <v>3083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3016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3022</v>
      </c>
      <c r="F148" s="184" t="s">
        <v>3015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3024</v>
      </c>
      <c r="F150" s="184" t="s">
        <v>3114</v>
      </c>
      <c r="G150" s="185" t="s">
        <v>2508</v>
      </c>
      <c r="H150" s="186">
        <v>6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3115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3026</v>
      </c>
      <c r="F152" s="184" t="s">
        <v>3023</v>
      </c>
      <c r="G152" s="185" t="s">
        <v>2508</v>
      </c>
      <c r="H152" s="186">
        <v>4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3116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3028</v>
      </c>
      <c r="F154" s="184" t="s">
        <v>3025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3016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3030</v>
      </c>
      <c r="F156" s="184" t="s">
        <v>3029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3016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3057</v>
      </c>
      <c r="F158" s="184" t="s">
        <v>3031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3016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2985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2985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3118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2985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3119</v>
      </c>
      <c r="F126" s="170" t="s">
        <v>3120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2990</v>
      </c>
      <c r="F127" s="184" t="s">
        <v>3121</v>
      </c>
      <c r="G127" s="185" t="s">
        <v>2368</v>
      </c>
      <c r="H127" s="186">
        <v>2</v>
      </c>
      <c r="I127" s="187"/>
      <c r="J127" s="188">
        <f>ROUND(I127*H127,2)</f>
        <v>0</v>
      </c>
      <c r="K127" s="184" t="s">
        <v>2354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2992</v>
      </c>
      <c r="F128" s="184" t="s">
        <v>3122</v>
      </c>
      <c r="G128" s="185" t="s">
        <v>2368</v>
      </c>
      <c r="H128" s="186">
        <v>2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3123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2995</v>
      </c>
      <c r="F130" s="184" t="s">
        <v>3124</v>
      </c>
      <c r="G130" s="185" t="s">
        <v>2368</v>
      </c>
      <c r="H130" s="186">
        <v>2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2997</v>
      </c>
      <c r="F131" s="184" t="s">
        <v>3125</v>
      </c>
      <c r="G131" s="185" t="s">
        <v>2368</v>
      </c>
      <c r="H131" s="186">
        <v>2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3123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3000</v>
      </c>
      <c r="F133" s="184" t="s">
        <v>3126</v>
      </c>
      <c r="G133" s="185" t="s">
        <v>2368</v>
      </c>
      <c r="H133" s="186">
        <v>3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3002</v>
      </c>
      <c r="F134" s="184" t="s">
        <v>3127</v>
      </c>
      <c r="G134" s="185" t="s">
        <v>2368</v>
      </c>
      <c r="H134" s="186">
        <v>3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3128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3005</v>
      </c>
      <c r="F136" s="184" t="s">
        <v>3129</v>
      </c>
      <c r="G136" s="185" t="s">
        <v>2368</v>
      </c>
      <c r="H136" s="186">
        <v>3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3007</v>
      </c>
      <c r="F137" s="184" t="s">
        <v>3130</v>
      </c>
      <c r="G137" s="185" t="s">
        <v>2368</v>
      </c>
      <c r="H137" s="186">
        <v>3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3128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3009</v>
      </c>
      <c r="F139" s="184" t="s">
        <v>3131</v>
      </c>
      <c r="G139" s="185" t="s">
        <v>2368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3011</v>
      </c>
      <c r="F140" s="184" t="s">
        <v>3132</v>
      </c>
      <c r="G140" s="185" t="s">
        <v>2368</v>
      </c>
      <c r="H140" s="186">
        <v>1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3133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3014</v>
      </c>
      <c r="F142" s="184" t="s">
        <v>3134</v>
      </c>
      <c r="G142" s="185" t="s">
        <v>2368</v>
      </c>
      <c r="H142" s="186">
        <v>1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3017</v>
      </c>
      <c r="F143" s="184" t="s">
        <v>3135</v>
      </c>
      <c r="G143" s="185" t="s">
        <v>2368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3133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3020</v>
      </c>
      <c r="F145" s="184" t="s">
        <v>3136</v>
      </c>
      <c r="G145" s="185" t="s">
        <v>2368</v>
      </c>
      <c r="H145" s="186">
        <v>2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3022</v>
      </c>
      <c r="F146" s="184" t="s">
        <v>3137</v>
      </c>
      <c r="G146" s="185" t="s">
        <v>2368</v>
      </c>
      <c r="H146" s="186">
        <v>2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3123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3024</v>
      </c>
      <c r="F148" s="184" t="s">
        <v>3138</v>
      </c>
      <c r="G148" s="185" t="s">
        <v>2368</v>
      </c>
      <c r="H148" s="186">
        <v>2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3026</v>
      </c>
      <c r="F149" s="184" t="s">
        <v>3139</v>
      </c>
      <c r="G149" s="185" t="s">
        <v>2368</v>
      </c>
      <c r="H149" s="186">
        <v>2</v>
      </c>
      <c r="I149" s="187"/>
      <c r="J149" s="188">
        <f>ROUND(I149*H149,2)</f>
        <v>0</v>
      </c>
      <c r="K149" s="184" t="s">
        <v>2354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3140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3028</v>
      </c>
      <c r="F151" s="184" t="s">
        <v>3141</v>
      </c>
      <c r="G151" s="185" t="s">
        <v>2368</v>
      </c>
      <c r="H151" s="186">
        <v>4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3030</v>
      </c>
      <c r="F152" s="184" t="s">
        <v>3142</v>
      </c>
      <c r="G152" s="185" t="s">
        <v>2368</v>
      </c>
      <c r="H152" s="186">
        <v>4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3057</v>
      </c>
      <c r="F154" s="184" t="s">
        <v>3144</v>
      </c>
      <c r="G154" s="185" t="s">
        <v>2368</v>
      </c>
      <c r="H154" s="186">
        <v>4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3060</v>
      </c>
      <c r="F155" s="184" t="s">
        <v>3145</v>
      </c>
      <c r="G155" s="185" t="s">
        <v>2368</v>
      </c>
      <c r="H155" s="186">
        <v>4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3143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3062</v>
      </c>
      <c r="F157" s="184" t="s">
        <v>3146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3065</v>
      </c>
      <c r="F158" s="184" t="s">
        <v>3147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3148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3067</v>
      </c>
      <c r="F160" s="184" t="s">
        <v>3149</v>
      </c>
      <c r="G160" s="185" t="s">
        <v>2368</v>
      </c>
      <c r="H160" s="186">
        <v>9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3070</v>
      </c>
      <c r="F161" s="184" t="s">
        <v>3150</v>
      </c>
      <c r="G161" s="185" t="s">
        <v>2368</v>
      </c>
      <c r="H161" s="186">
        <v>9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3151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3073</v>
      </c>
      <c r="F163" s="184" t="s">
        <v>3152</v>
      </c>
      <c r="G163" s="185" t="s">
        <v>2368</v>
      </c>
      <c r="H163" s="186">
        <v>4</v>
      </c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3076</v>
      </c>
      <c r="F164" s="184" t="s">
        <v>3153</v>
      </c>
      <c r="G164" s="185" t="s">
        <v>2368</v>
      </c>
      <c r="H164" s="186">
        <v>4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3154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3078</v>
      </c>
      <c r="F166" s="184" t="s">
        <v>3061</v>
      </c>
      <c r="G166" s="185" t="s">
        <v>2368</v>
      </c>
      <c r="H166" s="186">
        <v>72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3080</v>
      </c>
      <c r="F167" s="184" t="s">
        <v>3063</v>
      </c>
      <c r="G167" s="185" t="s">
        <v>2368</v>
      </c>
      <c r="H167" s="186">
        <v>72</v>
      </c>
      <c r="I167" s="187"/>
      <c r="J167" s="188">
        <f>ROUND(I167*H167,2)</f>
        <v>0</v>
      </c>
      <c r="K167" s="184" t="s">
        <v>2354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3155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3082</v>
      </c>
      <c r="F169" s="184" t="s">
        <v>3066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2354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3085</v>
      </c>
      <c r="F170" s="184" t="s">
        <v>3068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726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3156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3086</v>
      </c>
      <c r="F172" s="184" t="s">
        <v>3074</v>
      </c>
      <c r="G172" s="185" t="s">
        <v>2368</v>
      </c>
      <c r="H172" s="186">
        <v>3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739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3128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3089</v>
      </c>
      <c r="F174" s="184" t="s">
        <v>3081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750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3092</v>
      </c>
      <c r="F175" s="184" t="s">
        <v>3083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2354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762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3157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3093</v>
      </c>
      <c r="F177" s="184" t="s">
        <v>3158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3157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3095</v>
      </c>
      <c r="F179" s="184" t="s">
        <v>3159</v>
      </c>
      <c r="G179" s="185" t="s">
        <v>2508</v>
      </c>
      <c r="H179" s="186">
        <v>5</v>
      </c>
      <c r="I179" s="187"/>
      <c r="J179" s="188">
        <f>ROUND(I179*H179,2)</f>
        <v>0</v>
      </c>
      <c r="K179" s="184" t="s">
        <v>2354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3160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3096</v>
      </c>
      <c r="F181" s="184" t="s">
        <v>3161</v>
      </c>
      <c r="G181" s="185" t="s">
        <v>2508</v>
      </c>
      <c r="H181" s="186">
        <v>5</v>
      </c>
      <c r="I181" s="187"/>
      <c r="J181" s="188">
        <f>ROUND(I181*H181,2)</f>
        <v>0</v>
      </c>
      <c r="K181" s="184" t="s">
        <v>2354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795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3160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3162</v>
      </c>
      <c r="F183" s="184" t="s">
        <v>3163</v>
      </c>
      <c r="G183" s="185" t="s">
        <v>2508</v>
      </c>
      <c r="H183" s="186">
        <v>6</v>
      </c>
      <c r="I183" s="187"/>
      <c r="J183" s="188">
        <f>ROUND(I183*H183,2)</f>
        <v>0</v>
      </c>
      <c r="K183" s="184" t="s">
        <v>2354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803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3164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3165</v>
      </c>
      <c r="F185" s="184" t="s">
        <v>3025</v>
      </c>
      <c r="G185" s="185" t="s">
        <v>2368</v>
      </c>
      <c r="H185" s="186">
        <v>1</v>
      </c>
      <c r="I185" s="187"/>
      <c r="J185" s="188">
        <f>ROUND(I185*H185,2)</f>
        <v>0</v>
      </c>
      <c r="K185" s="184" t="s">
        <v>2354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812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3157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3166</v>
      </c>
      <c r="F187" s="184" t="s">
        <v>3027</v>
      </c>
      <c r="G187" s="185" t="s">
        <v>2508</v>
      </c>
      <c r="H187" s="186">
        <v>4</v>
      </c>
      <c r="I187" s="187"/>
      <c r="J187" s="188">
        <f>ROUND(I187*H187,2)</f>
        <v>0</v>
      </c>
      <c r="K187" s="184" t="s">
        <v>2354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821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3143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3167</v>
      </c>
      <c r="F189" s="184" t="s">
        <v>3168</v>
      </c>
      <c r="G189" s="185" t="s">
        <v>2368</v>
      </c>
      <c r="H189" s="186">
        <v>1</v>
      </c>
      <c r="I189" s="187"/>
      <c r="J189" s="188">
        <f>ROUND(I189*H189,2)</f>
        <v>0</v>
      </c>
      <c r="K189" s="184" t="s">
        <v>2354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830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3169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3170</v>
      </c>
      <c r="F191" s="184" t="s">
        <v>3171</v>
      </c>
      <c r="G191" s="185" t="s">
        <v>2368</v>
      </c>
      <c r="H191" s="186">
        <v>1</v>
      </c>
      <c r="I191" s="187"/>
      <c r="J191" s="188">
        <f>ROUND(I191*H191,2)</f>
        <v>0</v>
      </c>
      <c r="K191" s="184" t="s">
        <v>2354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853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3169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3172</v>
      </c>
      <c r="F193" s="184" t="s">
        <v>3173</v>
      </c>
      <c r="G193" s="185" t="s">
        <v>3174</v>
      </c>
      <c r="H193" s="186">
        <v>150</v>
      </c>
      <c r="I193" s="187"/>
      <c r="J193" s="188">
        <f>ROUND(I193*H193,2)</f>
        <v>0</v>
      </c>
      <c r="K193" s="184" t="s">
        <v>2354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876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3175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3176</v>
      </c>
      <c r="F195" s="184" t="s">
        <v>3031</v>
      </c>
      <c r="G195" s="185" t="s">
        <v>2368</v>
      </c>
      <c r="H195" s="186">
        <v>1</v>
      </c>
      <c r="I195" s="187"/>
      <c r="J195" s="188">
        <f>ROUND(I195*H195,2)</f>
        <v>0</v>
      </c>
      <c r="K195" s="184" t="s">
        <v>2354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897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3157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2024-01-11T15:29:31Z</dcterms:created>
  <dcterms:modified xsi:type="dcterms:W3CDTF">2024-01-11T15:30:29Z</dcterms:modified>
</cp:coreProperties>
</file>